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7945" windowHeight="12375" activeTab="3"/>
  </bookViews>
  <sheets>
    <sheet name="双清区2024年中央补助支持城镇老旧小区改造计划项目台账" sheetId="1" r:id="rId1"/>
    <sheet name="重点民生基层表2" sheetId="2" r:id="rId2"/>
    <sheet name="重点民生基层表1" sheetId="3" r:id="rId3"/>
    <sheet name="重点民生任务分解表" sheetId="4" r:id="rId4"/>
  </sheets>
  <definedNames>
    <definedName name="_xlnm._FilterDatabase" localSheetId="0" hidden="1">双清区2024年中央补助支持城镇老旧小区改造计划项目台账!$A$1:$S$28</definedName>
    <definedName name="_xlnm.Print_Titles" localSheetId="0">双清区2024年中央补助支持城镇老旧小区改造计划项目台账!$3:$4</definedName>
    <definedName name="_xlnm.Print_Titles" localSheetId="1">重点民生基层表2!$5:$5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3" l="1"/>
  <c r="H9" i="3" s="1"/>
  <c r="F9" i="3"/>
  <c r="D9" i="3"/>
  <c r="E9" i="3" s="1"/>
  <c r="C9" i="3"/>
  <c r="G28" i="2"/>
  <c r="H28" i="2" s="1"/>
  <c r="F28" i="2"/>
  <c r="P26" i="1"/>
  <c r="J26" i="1"/>
  <c r="I26" i="1"/>
  <c r="H26" i="1"/>
  <c r="G26" i="1"/>
  <c r="G28" i="1" s="1"/>
  <c r="F26" i="1"/>
  <c r="E26" i="1"/>
  <c r="D26" i="1"/>
</calcChain>
</file>

<file path=xl/sharedStrings.xml><?xml version="1.0" encoding="utf-8"?>
<sst xmlns="http://schemas.openxmlformats.org/spreadsheetml/2006/main" count="352" uniqueCount="118">
  <si>
    <t>双清区2024年中央补助支持城镇老旧小区（重点民生）改造计划项目台账</t>
  </si>
  <si>
    <t>填报单位盖章：</t>
  </si>
  <si>
    <t>序号</t>
  </si>
  <si>
    <t>所在
县市区</t>
  </si>
  <si>
    <t>所在街道
及其社区</t>
  </si>
  <si>
    <t>项目名称</t>
  </si>
  <si>
    <t>内含
小区数
（个）</t>
  </si>
  <si>
    <t>内含小区名称</t>
  </si>
  <si>
    <t>涉及户数（户）</t>
  </si>
  <si>
    <t>小区内楼栋数（栋）</t>
  </si>
  <si>
    <t>小区总建筑面积（万平米）</t>
  </si>
  <si>
    <t>建成时间</t>
  </si>
  <si>
    <t>房屋性质</t>
  </si>
  <si>
    <t>项目性质</t>
  </si>
  <si>
    <t>联系群众负责人姓名        （街道或社区书记）</t>
  </si>
  <si>
    <t>计划
改造内容</t>
  </si>
  <si>
    <t>预计投资额    （万元）</t>
  </si>
  <si>
    <t>改造方式
（集中连片改造/单一小区改造）</t>
  </si>
  <si>
    <t>备注</t>
  </si>
  <si>
    <t>2000年
底前</t>
  </si>
  <si>
    <t>2001-2005
年底</t>
  </si>
  <si>
    <t>双清区</t>
  </si>
  <si>
    <t>石桥街道
秀峰社区</t>
  </si>
  <si>
    <t>邵阳市双清区2024年石桥街道和东风路街道老旧小区配套基础设施建设项目</t>
  </si>
  <si>
    <t>老检察院家属区</t>
  </si>
  <si>
    <t>1981-1990年</t>
  </si>
  <si>
    <t>房改房</t>
  </si>
  <si>
    <t>重点民生</t>
  </si>
  <si>
    <t>邓有军</t>
  </si>
  <si>
    <t>小区内道路改造、雨污分流、弱电线路整理、路灯安装、化粪池疏通、停车位修建、无障碍设施、管线改造等。</t>
  </si>
  <si>
    <t>集中连片改造</t>
  </si>
  <si>
    <t>宝诚嘉园小区</t>
  </si>
  <si>
    <t>2001-2005年</t>
  </si>
  <si>
    <t>商品房</t>
  </si>
  <si>
    <t>陶然雅苑小区</t>
  </si>
  <si>
    <t>1991-2000年</t>
  </si>
  <si>
    <t>石桥街道
陶家冲社区</t>
  </si>
  <si>
    <t>郊区教委家属院</t>
  </si>
  <si>
    <t>天香楼小区</t>
  </si>
  <si>
    <t>永兴家园小区</t>
  </si>
  <si>
    <t>和谐家园小区</t>
  </si>
  <si>
    <t>市妇幼保健院家属区</t>
  </si>
  <si>
    <t>小江湖街道
双清社区</t>
  </si>
  <si>
    <t>邵阳市双清区2024年小江湖街道和滨江街道老旧小区配套基础设施建设项目</t>
  </si>
  <si>
    <t>自来水公司2号院</t>
  </si>
  <si>
    <t>1971-1980年</t>
  </si>
  <si>
    <t>卢翊</t>
  </si>
  <si>
    <t>小江湖街道
塔北社区</t>
  </si>
  <si>
    <t>北村院落</t>
  </si>
  <si>
    <t>滨江街道
长塘社区</t>
  </si>
  <si>
    <t>医工所家属区</t>
  </si>
  <si>
    <t>李萍</t>
  </si>
  <si>
    <t>小区内道路改造、雨污分流、弱电线路整理、路灯安装、化粪池疏通、围墙粉刷、停车位修建、无障碍设施、管线改造等。</t>
  </si>
  <si>
    <t>兴隆街道
汽制社区</t>
  </si>
  <si>
    <t>邵阳市双清区2024年兴隆街道老旧小区配套基础设施建设项目</t>
  </si>
  <si>
    <t>汽制老家属区</t>
  </si>
  <si>
    <t>杨豪</t>
  </si>
  <si>
    <t>跃进社区家属院</t>
  </si>
  <si>
    <t>兴隆街道
紫薇社区</t>
  </si>
  <si>
    <t>市劳教所家属区</t>
  </si>
  <si>
    <t>汽车站街道
麻子洼社区</t>
  </si>
  <si>
    <t>邵阳市双清区2024年汽车站街道老旧小区配套基础设施建设项目</t>
  </si>
  <si>
    <t>农业林业局家属区</t>
  </si>
  <si>
    <t>胡敏娜</t>
  </si>
  <si>
    <t>小区内道路改造、雨污分流、弱电线路整理、路灯安装、化粪池疏通、无障碍设施、管线改造、垃圾分类等。</t>
  </si>
  <si>
    <t>车身厂家属区</t>
  </si>
  <si>
    <t>税务局家属区2号院</t>
  </si>
  <si>
    <t>交通机械厂家属区</t>
  </si>
  <si>
    <t>邵石路综合楼</t>
  </si>
  <si>
    <t>水轮机厂家属区</t>
  </si>
  <si>
    <t>汽车站街道
东砂子坡社区</t>
  </si>
  <si>
    <t>公路养护中心家属区</t>
  </si>
  <si>
    <t>小计</t>
  </si>
  <si>
    <t>附表2</t>
  </si>
  <si>
    <t>重点民生实事项目基层表（二）</t>
  </si>
  <si>
    <t>项目名称：</t>
  </si>
  <si>
    <t>城镇老旧小区改造</t>
  </si>
  <si>
    <t>项目建设地址</t>
  </si>
  <si>
    <t>联系人</t>
  </si>
  <si>
    <t>是否开工（是/否）</t>
  </si>
  <si>
    <t>计划投资额（万元）</t>
  </si>
  <si>
    <t>累计完成投资额（万元）</t>
  </si>
  <si>
    <t>项目进展情况（%）</t>
  </si>
  <si>
    <t>备注（内含小区数）</t>
  </si>
  <si>
    <t>一、双清区（共计21个）</t>
  </si>
  <si>
    <t>陈骞</t>
  </si>
  <si>
    <t>否</t>
  </si>
  <si>
    <t>省附表1</t>
  </si>
  <si>
    <t>重点民生实事项目基层表（一）</t>
  </si>
  <si>
    <t>项目名称：城镇老旧小区改造</t>
  </si>
  <si>
    <t>填报单位（公章）</t>
  </si>
  <si>
    <t>县市区</t>
  </si>
  <si>
    <t>计划完成数</t>
  </si>
  <si>
    <t>累计开工数</t>
  </si>
  <si>
    <t>开工率</t>
  </si>
  <si>
    <t>计划投资完成率（%）</t>
  </si>
  <si>
    <t>合计：</t>
  </si>
  <si>
    <t>2024年重点民生实事（城镇老旧小区改造）项目指标任务分解表</t>
  </si>
  <si>
    <t>填报单位（盖章）：</t>
  </si>
  <si>
    <t>项目指标任务</t>
  </si>
  <si>
    <t>牵头单位</t>
  </si>
  <si>
    <t>邵阳市住房和城乡建设局</t>
  </si>
  <si>
    <t>大祥</t>
  </si>
  <si>
    <t>双清</t>
  </si>
  <si>
    <t>北塔</t>
  </si>
  <si>
    <t>新邵</t>
  </si>
  <si>
    <t>邵东</t>
  </si>
  <si>
    <t>邵阳县</t>
  </si>
  <si>
    <t>隆回</t>
  </si>
  <si>
    <t>洞口</t>
  </si>
  <si>
    <t>新宁</t>
  </si>
  <si>
    <t>武冈</t>
  </si>
  <si>
    <t>绥宁</t>
  </si>
  <si>
    <t>城步</t>
  </si>
  <si>
    <t>合计</t>
  </si>
  <si>
    <t>总计划</t>
  </si>
  <si>
    <t>重点民生实事计划</t>
  </si>
  <si>
    <t>任务指标系数：68%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</si>
</sst>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45">
    <font>
      <sz val="11"/>
      <color theme="1"/>
      <name val="等线"/>
      <charset val="134"/>
      <scheme val="minor"/>
    </font>
    <font>
      <b/>
      <sz val="20"/>
      <color theme="1"/>
      <name val="等线"/>
      <family val="3"/>
      <charset val="134"/>
      <scheme val="minor"/>
    </font>
    <font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1"/>
      <color indexed="8"/>
      <name val="Tahoma"/>
      <family val="2"/>
    </font>
    <font>
      <sz val="11"/>
      <color theme="1"/>
      <name val="仿宋"/>
      <family val="3"/>
      <charset val="134"/>
    </font>
    <font>
      <sz val="11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等线"/>
      <family val="3"/>
      <charset val="134"/>
      <scheme val="minor"/>
    </font>
    <font>
      <b/>
      <sz val="11"/>
      <color rgb="FF000000"/>
      <name val="等线"/>
      <family val="3"/>
      <charset val="134"/>
      <scheme val="minor"/>
    </font>
    <font>
      <b/>
      <sz val="11"/>
      <color indexed="8"/>
      <name val="等线"/>
      <family val="3"/>
      <charset val="134"/>
      <scheme val="minor"/>
    </font>
    <font>
      <sz val="11"/>
      <color indexed="8"/>
      <name val="仿宋"/>
      <family val="3"/>
      <charset val="134"/>
    </font>
    <font>
      <b/>
      <sz val="11"/>
      <color theme="1"/>
      <name val="仿宋"/>
      <family val="3"/>
      <charset val="134"/>
    </font>
    <font>
      <sz val="10"/>
      <color rgb="FF000000"/>
      <name val="黑体"/>
      <family val="3"/>
      <charset val="134"/>
    </font>
    <font>
      <sz val="11"/>
      <name val="仿宋"/>
      <family val="3"/>
      <charset val="134"/>
    </font>
    <font>
      <sz val="11"/>
      <name val="Tahoma"/>
      <family val="2"/>
    </font>
    <font>
      <sz val="11"/>
      <name val="等线"/>
      <family val="3"/>
      <charset val="134"/>
      <scheme val="minor"/>
    </font>
    <font>
      <b/>
      <sz val="22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Tahoma"/>
      <family val="2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name val="仿宋_GB2312"/>
      <charset val="134"/>
    </font>
    <font>
      <b/>
      <sz val="10"/>
      <name val="宋体"/>
      <family val="3"/>
      <charset val="134"/>
    </font>
    <font>
      <b/>
      <sz val="11"/>
      <color theme="1"/>
      <name val="仿宋_GB2312"/>
      <charset val="134"/>
    </font>
    <font>
      <b/>
      <sz val="9"/>
      <name val="等线"/>
      <family val="3"/>
      <charset val="134"/>
      <scheme val="minor"/>
    </font>
    <font>
      <b/>
      <sz val="24"/>
      <name val="方正大标宋_GBK"/>
      <charset val="134"/>
    </font>
    <font>
      <sz val="10"/>
      <name val="Times New Roman"/>
      <family val="1"/>
    </font>
    <font>
      <b/>
      <sz val="12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 applyBorder="0">
      <alignment vertical="center"/>
    </xf>
    <xf numFmtId="0" fontId="43" fillId="0" borderId="0">
      <alignment vertical="center"/>
    </xf>
    <xf numFmtId="0" fontId="43" fillId="0" borderId="0" applyBorder="0">
      <alignment vertical="center"/>
    </xf>
    <xf numFmtId="9" fontId="43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/>
    <xf numFmtId="0" fontId="10" fillId="0" borderId="0" xfId="0" applyFont="1" applyBorder="1" applyAlignment="1"/>
    <xf numFmtId="0" fontId="16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9" fontId="18" fillId="0" borderId="1" xfId="0" applyNumberFormat="1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9" fontId="18" fillId="0" borderId="9" xfId="0" applyNumberFormat="1" applyFont="1" applyBorder="1" applyAlignment="1">
      <alignment horizontal="center" vertical="center"/>
    </xf>
    <xf numFmtId="9" fontId="9" fillId="0" borderId="9" xfId="3" applyFont="1" applyFill="1" applyBorder="1" applyAlignment="1" applyProtection="1">
      <alignment horizontal="center" vertical="center"/>
    </xf>
    <xf numFmtId="0" fontId="20" fillId="0" borderId="0" xfId="0" applyFont="1" applyBorder="1">
      <alignment vertical="center"/>
    </xf>
    <xf numFmtId="0" fontId="17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7" fontId="0" fillId="0" borderId="0" xfId="0" applyNumberForma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177" fontId="28" fillId="0" borderId="4" xfId="0" applyNumberFormat="1" applyFont="1" applyBorder="1" applyAlignment="1">
      <alignment horizontal="center" vertical="center" wrapText="1"/>
    </xf>
    <xf numFmtId="0" fontId="30" fillId="0" borderId="5" xfId="0" applyFont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10" fontId="31" fillId="0" borderId="1" xfId="3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 wrapText="1"/>
    </xf>
    <xf numFmtId="10" fontId="32" fillId="0" borderId="1" xfId="3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76" fontId="38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9" fontId="38" fillId="0" borderId="1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177" fontId="38" fillId="0" borderId="1" xfId="0" applyNumberFormat="1" applyFont="1" applyBorder="1" applyAlignment="1">
      <alignment horizontal="center" vertical="center" wrapText="1"/>
    </xf>
    <xf numFmtId="0" fontId="38" fillId="0" borderId="1" xfId="2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0" fillId="0" borderId="1" xfId="2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31" fontId="36" fillId="0" borderId="0" xfId="0" applyNumberFormat="1" applyFont="1" applyBorder="1" applyAlignment="1">
      <alignment horizontal="left" vertical="center" wrapText="1"/>
    </xf>
    <xf numFmtId="0" fontId="29" fillId="3" borderId="5" xfId="0" applyFont="1" applyFill="1" applyBorder="1" applyAlignment="1" applyProtection="1">
      <alignment horizontal="left" vertical="center" wrapText="1"/>
      <protection locked="0"/>
    </xf>
    <xf numFmtId="0" fontId="29" fillId="3" borderId="1" xfId="0" applyFont="1" applyFill="1" applyBorder="1" applyAlignment="1" applyProtection="1">
      <alignment horizontal="left" vertical="center" wrapText="1"/>
      <protection locked="0"/>
    </xf>
    <xf numFmtId="0" fontId="29" fillId="3" borderId="1" xfId="0" applyFont="1" applyFill="1" applyBorder="1" applyAlignment="1">
      <alignment horizontal="left" vertical="center" wrapText="1"/>
    </xf>
    <xf numFmtId="177" fontId="29" fillId="3" borderId="1" xfId="0" applyNumberFormat="1" applyFont="1" applyFill="1" applyBorder="1" applyAlignment="1">
      <alignment horizontal="left" vertical="center" wrapText="1"/>
    </xf>
    <xf numFmtId="10" fontId="29" fillId="3" borderId="1" xfId="3" applyNumberFormat="1" applyFont="1" applyFill="1" applyBorder="1" applyAlignment="1">
      <alignment horizontal="left" vertical="center" wrapText="1"/>
    </xf>
    <xf numFmtId="0" fontId="29" fillId="3" borderId="11" xfId="0" applyFont="1" applyFill="1" applyBorder="1" applyAlignment="1">
      <alignment horizontal="left" vertical="center" wrapText="1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7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77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177" fontId="27" fillId="0" borderId="0" xfId="0" applyNumberFormat="1" applyFont="1" applyBorder="1" applyAlignment="1">
      <alignment horizontal="center" vertical="center" wrapText="1"/>
    </xf>
    <xf numFmtId="31" fontId="27" fillId="0" borderId="0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/>
    </xf>
    <xf numFmtId="31" fontId="1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百分比 2" xfId="3"/>
    <cellStyle name="常规" xfId="0" builtinId="0"/>
    <cellStyle name="常规 10 2 2" xfId="1"/>
    <cellStyle name="常规 2" xfId="2"/>
  </cellStyles>
  <dxfs count="2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workbookViewId="0">
      <selection activeCell="H8" sqref="H8"/>
    </sheetView>
  </sheetViews>
  <sheetFormatPr defaultColWidth="9" defaultRowHeight="14.25"/>
  <cols>
    <col min="14" max="14" width="12.75" customWidth="1"/>
    <col min="15" max="15" width="22" customWidth="1"/>
    <col min="16" max="16" width="9" customWidth="1"/>
    <col min="17" max="17" width="10.875" customWidth="1"/>
    <col min="18" max="19" width="9" customWidth="1"/>
  </cols>
  <sheetData>
    <row r="1" spans="1:19" ht="57.9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24" customHeight="1">
      <c r="A2" s="86" t="s">
        <v>1</v>
      </c>
      <c r="B2" s="87"/>
      <c r="C2" s="87"/>
      <c r="D2" s="64"/>
      <c r="E2" s="64"/>
      <c r="F2" s="64"/>
      <c r="G2" s="86"/>
      <c r="H2" s="87"/>
      <c r="I2" s="88"/>
      <c r="J2" s="89"/>
      <c r="K2" s="89"/>
      <c r="L2" s="89"/>
      <c r="M2" s="64"/>
      <c r="N2" s="72"/>
      <c r="O2" s="90"/>
      <c r="P2" s="87"/>
      <c r="Q2" s="77"/>
      <c r="R2" s="78"/>
      <c r="S2" s="36"/>
    </row>
    <row r="3" spans="1:19" ht="38.1" customHeight="1">
      <c r="A3" s="81" t="s">
        <v>2</v>
      </c>
      <c r="B3" s="81" t="s">
        <v>3</v>
      </c>
      <c r="C3" s="81" t="s">
        <v>4</v>
      </c>
      <c r="D3" s="81" t="s">
        <v>5</v>
      </c>
      <c r="E3" s="81" t="s">
        <v>6</v>
      </c>
      <c r="F3" s="81" t="s">
        <v>7</v>
      </c>
      <c r="G3" s="81" t="s">
        <v>8</v>
      </c>
      <c r="H3" s="81"/>
      <c r="I3" s="81" t="s">
        <v>9</v>
      </c>
      <c r="J3" s="81" t="s">
        <v>10</v>
      </c>
      <c r="K3" s="81" t="s">
        <v>11</v>
      </c>
      <c r="L3" s="81" t="s">
        <v>12</v>
      </c>
      <c r="M3" s="81" t="s">
        <v>13</v>
      </c>
      <c r="N3" s="81" t="s">
        <v>14</v>
      </c>
      <c r="O3" s="81" t="s">
        <v>15</v>
      </c>
      <c r="P3" s="81" t="s">
        <v>16</v>
      </c>
      <c r="Q3" s="81" t="s">
        <v>17</v>
      </c>
      <c r="R3" s="81" t="s">
        <v>18</v>
      </c>
      <c r="S3" s="81"/>
    </row>
    <row r="4" spans="1:19" ht="54" customHeight="1">
      <c r="A4" s="81"/>
      <c r="B4" s="81"/>
      <c r="C4" s="81"/>
      <c r="D4" s="81"/>
      <c r="E4" s="81"/>
      <c r="F4" s="81"/>
      <c r="G4" s="65" t="s">
        <v>19</v>
      </c>
      <c r="H4" s="65" t="s">
        <v>20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80.099999999999994" customHeight="1">
      <c r="A5" s="66">
        <v>1</v>
      </c>
      <c r="B5" s="66" t="s">
        <v>21</v>
      </c>
      <c r="C5" s="66" t="s">
        <v>22</v>
      </c>
      <c r="D5" s="82" t="s">
        <v>23</v>
      </c>
      <c r="E5" s="66">
        <v>1</v>
      </c>
      <c r="F5" s="67" t="s">
        <v>24</v>
      </c>
      <c r="G5" s="66">
        <v>62</v>
      </c>
      <c r="H5" s="66"/>
      <c r="I5" s="66">
        <v>3</v>
      </c>
      <c r="J5" s="66">
        <v>0.55000000000000004</v>
      </c>
      <c r="K5" s="73" t="s">
        <v>25</v>
      </c>
      <c r="L5" s="66" t="s">
        <v>26</v>
      </c>
      <c r="M5" s="66" t="s">
        <v>27</v>
      </c>
      <c r="N5" s="66" t="s">
        <v>28</v>
      </c>
      <c r="O5" s="74" t="s">
        <v>29</v>
      </c>
      <c r="P5" s="66">
        <v>124</v>
      </c>
      <c r="Q5" s="70" t="s">
        <v>30</v>
      </c>
      <c r="R5" s="82"/>
      <c r="S5" s="82"/>
    </row>
    <row r="6" spans="1:19" ht="80.099999999999994" customHeight="1">
      <c r="A6" s="66">
        <v>2</v>
      </c>
      <c r="B6" s="66" t="s">
        <v>21</v>
      </c>
      <c r="C6" s="66" t="s">
        <v>22</v>
      </c>
      <c r="D6" s="82"/>
      <c r="E6" s="66">
        <v>1</v>
      </c>
      <c r="F6" s="67" t="s">
        <v>31</v>
      </c>
      <c r="G6" s="68"/>
      <c r="H6" s="66">
        <v>120</v>
      </c>
      <c r="I6" s="68">
        <v>3</v>
      </c>
      <c r="J6" s="75">
        <v>1.2</v>
      </c>
      <c r="K6" s="66" t="s">
        <v>32</v>
      </c>
      <c r="L6" s="66" t="s">
        <v>33</v>
      </c>
      <c r="M6" s="66" t="s">
        <v>27</v>
      </c>
      <c r="N6" s="66" t="s">
        <v>28</v>
      </c>
      <c r="O6" s="74" t="s">
        <v>29</v>
      </c>
      <c r="P6" s="66">
        <v>240</v>
      </c>
      <c r="Q6" s="70" t="s">
        <v>30</v>
      </c>
      <c r="R6" s="82"/>
      <c r="S6" s="82"/>
    </row>
    <row r="7" spans="1:19" ht="80.099999999999994" customHeight="1">
      <c r="A7" s="66">
        <v>3</v>
      </c>
      <c r="B7" s="66" t="s">
        <v>21</v>
      </c>
      <c r="C7" s="66" t="s">
        <v>22</v>
      </c>
      <c r="D7" s="82"/>
      <c r="E7" s="66">
        <v>1</v>
      </c>
      <c r="F7" s="67" t="s">
        <v>34</v>
      </c>
      <c r="G7" s="68">
        <v>66</v>
      </c>
      <c r="H7" s="68"/>
      <c r="I7" s="68">
        <v>4</v>
      </c>
      <c r="J7" s="75">
        <v>0.55000000000000004</v>
      </c>
      <c r="K7" s="66" t="s">
        <v>35</v>
      </c>
      <c r="L7" s="66" t="s">
        <v>33</v>
      </c>
      <c r="M7" s="66" t="s">
        <v>27</v>
      </c>
      <c r="N7" s="66" t="s">
        <v>28</v>
      </c>
      <c r="O7" s="74" t="s">
        <v>29</v>
      </c>
      <c r="P7" s="66">
        <v>132</v>
      </c>
      <c r="Q7" s="70" t="s">
        <v>30</v>
      </c>
      <c r="R7" s="82"/>
      <c r="S7" s="82"/>
    </row>
    <row r="8" spans="1:19" ht="80.099999999999994" customHeight="1">
      <c r="A8" s="66">
        <v>4</v>
      </c>
      <c r="B8" s="66" t="s">
        <v>21</v>
      </c>
      <c r="C8" s="66" t="s">
        <v>36</v>
      </c>
      <c r="D8" s="82"/>
      <c r="E8" s="66">
        <v>1</v>
      </c>
      <c r="F8" s="67" t="s">
        <v>37</v>
      </c>
      <c r="G8" s="66">
        <v>84</v>
      </c>
      <c r="H8" s="66"/>
      <c r="I8" s="66">
        <v>3</v>
      </c>
      <c r="J8" s="66">
        <v>0.75</v>
      </c>
      <c r="K8" s="66" t="s">
        <v>35</v>
      </c>
      <c r="L8" s="66" t="s">
        <v>26</v>
      </c>
      <c r="M8" s="66" t="s">
        <v>27</v>
      </c>
      <c r="N8" s="66" t="s">
        <v>28</v>
      </c>
      <c r="O8" s="74" t="s">
        <v>29</v>
      </c>
      <c r="P8" s="66">
        <v>168</v>
      </c>
      <c r="Q8" s="70" t="s">
        <v>30</v>
      </c>
      <c r="R8" s="82"/>
      <c r="S8" s="82"/>
    </row>
    <row r="9" spans="1:19" ht="80.099999999999994" customHeight="1">
      <c r="A9" s="66">
        <v>5</v>
      </c>
      <c r="B9" s="66" t="s">
        <v>21</v>
      </c>
      <c r="C9" s="66" t="s">
        <v>36</v>
      </c>
      <c r="D9" s="82"/>
      <c r="E9" s="66">
        <v>1</v>
      </c>
      <c r="F9" s="67" t="s">
        <v>38</v>
      </c>
      <c r="G9" s="66"/>
      <c r="H9" s="66">
        <v>78</v>
      </c>
      <c r="I9" s="66">
        <v>3</v>
      </c>
      <c r="J9" s="66">
        <v>0.94</v>
      </c>
      <c r="K9" s="66" t="s">
        <v>32</v>
      </c>
      <c r="L9" s="66" t="s">
        <v>26</v>
      </c>
      <c r="M9" s="66" t="s">
        <v>27</v>
      </c>
      <c r="N9" s="66" t="s">
        <v>28</v>
      </c>
      <c r="O9" s="74" t="s">
        <v>29</v>
      </c>
      <c r="P9" s="66">
        <v>156</v>
      </c>
      <c r="Q9" s="70" t="s">
        <v>30</v>
      </c>
      <c r="R9" s="82"/>
      <c r="S9" s="82"/>
    </row>
    <row r="10" spans="1:19" ht="80.099999999999994" customHeight="1">
      <c r="A10" s="66">
        <v>6</v>
      </c>
      <c r="B10" s="66" t="s">
        <v>21</v>
      </c>
      <c r="C10" s="66" t="s">
        <v>36</v>
      </c>
      <c r="D10" s="82"/>
      <c r="E10" s="66">
        <v>1</v>
      </c>
      <c r="F10" s="67" t="s">
        <v>39</v>
      </c>
      <c r="G10" s="66"/>
      <c r="H10" s="66">
        <v>126</v>
      </c>
      <c r="I10" s="66">
        <v>3</v>
      </c>
      <c r="J10" s="66">
        <v>1.45</v>
      </c>
      <c r="K10" s="66" t="s">
        <v>32</v>
      </c>
      <c r="L10" s="66" t="s">
        <v>26</v>
      </c>
      <c r="M10" s="66" t="s">
        <v>27</v>
      </c>
      <c r="N10" s="66" t="s">
        <v>28</v>
      </c>
      <c r="O10" s="74" t="s">
        <v>29</v>
      </c>
      <c r="P10" s="66">
        <v>252</v>
      </c>
      <c r="Q10" s="70" t="s">
        <v>30</v>
      </c>
      <c r="R10" s="82"/>
      <c r="S10" s="82"/>
    </row>
    <row r="11" spans="1:19" ht="80.099999999999994" customHeight="1">
      <c r="A11" s="66">
        <v>7</v>
      </c>
      <c r="B11" s="66" t="s">
        <v>21</v>
      </c>
      <c r="C11" s="66" t="s">
        <v>36</v>
      </c>
      <c r="D11" s="82"/>
      <c r="E11" s="66">
        <v>1</v>
      </c>
      <c r="F11" s="67" t="s">
        <v>40</v>
      </c>
      <c r="G11" s="66"/>
      <c r="H11" s="66">
        <v>49</v>
      </c>
      <c r="I11" s="66">
        <v>3</v>
      </c>
      <c r="J11" s="66">
        <v>0.59</v>
      </c>
      <c r="K11" s="66" t="s">
        <v>32</v>
      </c>
      <c r="L11" s="66" t="s">
        <v>26</v>
      </c>
      <c r="M11" s="66" t="s">
        <v>27</v>
      </c>
      <c r="N11" s="66" t="s">
        <v>28</v>
      </c>
      <c r="O11" s="74" t="s">
        <v>29</v>
      </c>
      <c r="P11" s="66">
        <v>98</v>
      </c>
      <c r="Q11" s="70" t="s">
        <v>30</v>
      </c>
      <c r="R11" s="82"/>
      <c r="S11" s="82"/>
    </row>
    <row r="12" spans="1:19" ht="80.099999999999994" customHeight="1">
      <c r="A12" s="66">
        <v>8</v>
      </c>
      <c r="B12" s="66" t="s">
        <v>21</v>
      </c>
      <c r="C12" s="66" t="s">
        <v>22</v>
      </c>
      <c r="D12" s="82"/>
      <c r="E12" s="66">
        <v>1</v>
      </c>
      <c r="F12" s="67" t="s">
        <v>41</v>
      </c>
      <c r="G12" s="66">
        <v>106</v>
      </c>
      <c r="H12" s="66"/>
      <c r="I12" s="66">
        <v>2</v>
      </c>
      <c r="J12" s="66">
        <v>1.06</v>
      </c>
      <c r="K12" s="66" t="s">
        <v>35</v>
      </c>
      <c r="L12" s="66" t="s">
        <v>26</v>
      </c>
      <c r="M12" s="66" t="s">
        <v>27</v>
      </c>
      <c r="N12" s="66" t="s">
        <v>28</v>
      </c>
      <c r="O12" s="74" t="s">
        <v>29</v>
      </c>
      <c r="P12" s="66">
        <v>212</v>
      </c>
      <c r="Q12" s="70" t="s">
        <v>30</v>
      </c>
      <c r="R12" s="82"/>
      <c r="S12" s="82"/>
    </row>
    <row r="13" spans="1:19" ht="80.099999999999994" customHeight="1">
      <c r="A13" s="66">
        <v>9</v>
      </c>
      <c r="B13" s="66" t="s">
        <v>21</v>
      </c>
      <c r="C13" s="69" t="s">
        <v>42</v>
      </c>
      <c r="D13" s="82" t="s">
        <v>43</v>
      </c>
      <c r="E13" s="66">
        <v>1</v>
      </c>
      <c r="F13" s="67" t="s">
        <v>44</v>
      </c>
      <c r="G13" s="66">
        <v>160</v>
      </c>
      <c r="H13" s="66"/>
      <c r="I13" s="66">
        <v>4</v>
      </c>
      <c r="J13" s="66">
        <v>1.5</v>
      </c>
      <c r="K13" s="66" t="s">
        <v>45</v>
      </c>
      <c r="L13" s="66" t="s">
        <v>26</v>
      </c>
      <c r="M13" s="66" t="s">
        <v>27</v>
      </c>
      <c r="N13" s="76" t="s">
        <v>46</v>
      </c>
      <c r="O13" s="74" t="s">
        <v>29</v>
      </c>
      <c r="P13" s="66">
        <v>320</v>
      </c>
      <c r="Q13" s="70" t="s">
        <v>30</v>
      </c>
      <c r="R13" s="82"/>
      <c r="S13" s="82"/>
    </row>
    <row r="14" spans="1:19" ht="80.099999999999994" customHeight="1">
      <c r="A14" s="66">
        <v>10</v>
      </c>
      <c r="B14" s="66" t="s">
        <v>21</v>
      </c>
      <c r="C14" s="69" t="s">
        <v>47</v>
      </c>
      <c r="D14" s="82"/>
      <c r="E14" s="66">
        <v>1</v>
      </c>
      <c r="F14" s="67" t="s">
        <v>48</v>
      </c>
      <c r="G14" s="66">
        <v>390</v>
      </c>
      <c r="H14" s="66"/>
      <c r="I14" s="66">
        <v>21</v>
      </c>
      <c r="J14" s="66">
        <v>2.96</v>
      </c>
      <c r="K14" s="66" t="s">
        <v>45</v>
      </c>
      <c r="L14" s="66" t="s">
        <v>26</v>
      </c>
      <c r="M14" s="66" t="s">
        <v>27</v>
      </c>
      <c r="N14" s="76" t="s">
        <v>46</v>
      </c>
      <c r="O14" s="74" t="s">
        <v>29</v>
      </c>
      <c r="P14" s="66">
        <v>892</v>
      </c>
      <c r="Q14" s="70" t="s">
        <v>30</v>
      </c>
      <c r="R14" s="82"/>
      <c r="S14" s="82"/>
    </row>
    <row r="15" spans="1:19" ht="80.099999999999994" customHeight="1">
      <c r="A15" s="66">
        <v>11</v>
      </c>
      <c r="B15" s="66" t="s">
        <v>21</v>
      </c>
      <c r="C15" s="66" t="s">
        <v>49</v>
      </c>
      <c r="D15" s="82"/>
      <c r="E15" s="66">
        <v>1</v>
      </c>
      <c r="F15" s="67" t="s">
        <v>50</v>
      </c>
      <c r="G15" s="66">
        <v>200</v>
      </c>
      <c r="H15" s="66"/>
      <c r="I15" s="66">
        <v>18</v>
      </c>
      <c r="J15" s="66">
        <v>1.45</v>
      </c>
      <c r="K15" s="66" t="s">
        <v>25</v>
      </c>
      <c r="L15" s="66" t="s">
        <v>26</v>
      </c>
      <c r="M15" s="66" t="s">
        <v>27</v>
      </c>
      <c r="N15" s="76" t="s">
        <v>51</v>
      </c>
      <c r="O15" s="74" t="s">
        <v>52</v>
      </c>
      <c r="P15" s="66">
        <v>300</v>
      </c>
      <c r="Q15" s="70" t="s">
        <v>30</v>
      </c>
      <c r="R15" s="82"/>
      <c r="S15" s="82"/>
    </row>
    <row r="16" spans="1:19" ht="80.099999999999994" customHeight="1">
      <c r="A16" s="66">
        <v>12</v>
      </c>
      <c r="B16" s="66" t="s">
        <v>21</v>
      </c>
      <c r="C16" s="69" t="s">
        <v>53</v>
      </c>
      <c r="D16" s="82" t="s">
        <v>54</v>
      </c>
      <c r="E16" s="66">
        <v>1</v>
      </c>
      <c r="F16" s="67" t="s">
        <v>55</v>
      </c>
      <c r="G16" s="66">
        <v>1108</v>
      </c>
      <c r="H16" s="66"/>
      <c r="I16" s="66">
        <v>38</v>
      </c>
      <c r="J16" s="66">
        <v>9.84</v>
      </c>
      <c r="K16" s="66" t="s">
        <v>25</v>
      </c>
      <c r="L16" s="66" t="s">
        <v>26</v>
      </c>
      <c r="M16" s="66" t="s">
        <v>27</v>
      </c>
      <c r="N16" s="76" t="s">
        <v>56</v>
      </c>
      <c r="O16" s="74" t="s">
        <v>29</v>
      </c>
      <c r="P16" s="66">
        <v>2108</v>
      </c>
      <c r="Q16" s="79" t="s">
        <v>30</v>
      </c>
      <c r="R16" s="82"/>
      <c r="S16" s="82"/>
    </row>
    <row r="17" spans="1:19" ht="80.099999999999994" customHeight="1">
      <c r="A17" s="66">
        <v>13</v>
      </c>
      <c r="B17" s="66" t="s">
        <v>21</v>
      </c>
      <c r="C17" s="69" t="s">
        <v>53</v>
      </c>
      <c r="D17" s="82"/>
      <c r="E17" s="66">
        <v>1</v>
      </c>
      <c r="F17" s="67" t="s">
        <v>57</v>
      </c>
      <c r="G17" s="66">
        <v>24</v>
      </c>
      <c r="H17" s="66"/>
      <c r="I17" s="66">
        <v>2</v>
      </c>
      <c r="J17" s="66">
        <v>0.17</v>
      </c>
      <c r="K17" s="66" t="s">
        <v>25</v>
      </c>
      <c r="L17" s="66" t="s">
        <v>33</v>
      </c>
      <c r="M17" s="66" t="s">
        <v>27</v>
      </c>
      <c r="N17" s="76" t="s">
        <v>56</v>
      </c>
      <c r="O17" s="74" t="s">
        <v>29</v>
      </c>
      <c r="P17" s="66">
        <v>42</v>
      </c>
      <c r="Q17" s="79" t="s">
        <v>30</v>
      </c>
      <c r="R17" s="82"/>
      <c r="S17" s="82"/>
    </row>
    <row r="18" spans="1:19" ht="80.099999999999994" customHeight="1">
      <c r="A18" s="66">
        <v>14</v>
      </c>
      <c r="B18" s="66" t="s">
        <v>21</v>
      </c>
      <c r="C18" s="69" t="s">
        <v>58</v>
      </c>
      <c r="D18" s="82"/>
      <c r="E18" s="66">
        <v>1</v>
      </c>
      <c r="F18" s="67" t="s">
        <v>59</v>
      </c>
      <c r="G18" s="66">
        <v>10</v>
      </c>
      <c r="H18" s="66"/>
      <c r="I18" s="66">
        <v>1</v>
      </c>
      <c r="J18" s="66">
        <v>7.0000000000000007E-2</v>
      </c>
      <c r="K18" s="66" t="s">
        <v>45</v>
      </c>
      <c r="L18" s="66" t="s">
        <v>26</v>
      </c>
      <c r="M18" s="67" t="s">
        <v>27</v>
      </c>
      <c r="N18" s="76" t="s">
        <v>56</v>
      </c>
      <c r="O18" s="74" t="s">
        <v>29</v>
      </c>
      <c r="P18" s="66">
        <v>134</v>
      </c>
      <c r="Q18" s="79" t="s">
        <v>30</v>
      </c>
      <c r="R18" s="82"/>
      <c r="S18" s="82"/>
    </row>
    <row r="19" spans="1:19" ht="80.099999999999994" customHeight="1">
      <c r="A19" s="66">
        <v>15</v>
      </c>
      <c r="B19" s="66" t="s">
        <v>21</v>
      </c>
      <c r="C19" s="66" t="s">
        <v>60</v>
      </c>
      <c r="D19" s="84" t="s">
        <v>61</v>
      </c>
      <c r="E19" s="66">
        <v>1</v>
      </c>
      <c r="F19" s="67" t="s">
        <v>62</v>
      </c>
      <c r="G19" s="66">
        <v>20</v>
      </c>
      <c r="H19" s="66"/>
      <c r="I19" s="66">
        <v>1</v>
      </c>
      <c r="J19" s="66">
        <v>0.16</v>
      </c>
      <c r="K19" s="66" t="s">
        <v>35</v>
      </c>
      <c r="L19" s="66" t="s">
        <v>26</v>
      </c>
      <c r="M19" s="66" t="s">
        <v>27</v>
      </c>
      <c r="N19" s="76" t="s">
        <v>63</v>
      </c>
      <c r="O19" s="74" t="s">
        <v>64</v>
      </c>
      <c r="P19" s="66">
        <v>40</v>
      </c>
      <c r="Q19" s="79" t="s">
        <v>30</v>
      </c>
      <c r="R19" s="82"/>
      <c r="S19" s="82"/>
    </row>
    <row r="20" spans="1:19" ht="80.099999999999994" customHeight="1">
      <c r="A20" s="66">
        <v>16</v>
      </c>
      <c r="B20" s="66" t="s">
        <v>21</v>
      </c>
      <c r="C20" s="66" t="s">
        <v>60</v>
      </c>
      <c r="D20" s="84"/>
      <c r="E20" s="66">
        <v>1</v>
      </c>
      <c r="F20" s="67" t="s">
        <v>65</v>
      </c>
      <c r="G20" s="66">
        <v>60</v>
      </c>
      <c r="H20" s="66"/>
      <c r="I20" s="66">
        <v>2</v>
      </c>
      <c r="J20" s="66">
        <v>0.42</v>
      </c>
      <c r="K20" s="66" t="s">
        <v>25</v>
      </c>
      <c r="L20" s="66" t="s">
        <v>26</v>
      </c>
      <c r="M20" s="66" t="s">
        <v>27</v>
      </c>
      <c r="N20" s="76" t="s">
        <v>63</v>
      </c>
      <c r="O20" s="74" t="s">
        <v>52</v>
      </c>
      <c r="P20" s="66">
        <v>120</v>
      </c>
      <c r="Q20" s="79" t="s">
        <v>30</v>
      </c>
      <c r="R20" s="82"/>
      <c r="S20" s="82"/>
    </row>
    <row r="21" spans="1:19" ht="80.099999999999994" customHeight="1">
      <c r="A21" s="66">
        <v>17</v>
      </c>
      <c r="B21" s="66" t="s">
        <v>21</v>
      </c>
      <c r="C21" s="66" t="s">
        <v>60</v>
      </c>
      <c r="D21" s="84"/>
      <c r="E21" s="66">
        <v>1</v>
      </c>
      <c r="F21" s="67" t="s">
        <v>66</v>
      </c>
      <c r="G21" s="66">
        <v>277</v>
      </c>
      <c r="H21" s="66"/>
      <c r="I21" s="66">
        <v>7</v>
      </c>
      <c r="J21" s="66">
        <v>1.93</v>
      </c>
      <c r="K21" s="66" t="s">
        <v>25</v>
      </c>
      <c r="L21" s="66" t="s">
        <v>26</v>
      </c>
      <c r="M21" s="66" t="s">
        <v>27</v>
      </c>
      <c r="N21" s="76" t="s">
        <v>63</v>
      </c>
      <c r="O21" s="74" t="s">
        <v>29</v>
      </c>
      <c r="P21" s="66">
        <v>554</v>
      </c>
      <c r="Q21" s="79" t="s">
        <v>30</v>
      </c>
      <c r="R21" s="82"/>
      <c r="S21" s="82"/>
    </row>
    <row r="22" spans="1:19" ht="80.099999999999994" customHeight="1">
      <c r="A22" s="66">
        <v>18</v>
      </c>
      <c r="B22" s="66" t="s">
        <v>21</v>
      </c>
      <c r="C22" s="66" t="s">
        <v>60</v>
      </c>
      <c r="D22" s="84"/>
      <c r="E22" s="66">
        <v>1</v>
      </c>
      <c r="F22" s="67" t="s">
        <v>67</v>
      </c>
      <c r="G22" s="66">
        <v>106</v>
      </c>
      <c r="H22" s="66"/>
      <c r="I22" s="66">
        <v>3</v>
      </c>
      <c r="J22" s="66">
        <v>0.89</v>
      </c>
      <c r="K22" s="66" t="s">
        <v>25</v>
      </c>
      <c r="L22" s="66" t="s">
        <v>26</v>
      </c>
      <c r="M22" s="66" t="s">
        <v>27</v>
      </c>
      <c r="N22" s="76" t="s">
        <v>63</v>
      </c>
      <c r="O22" s="74" t="s">
        <v>29</v>
      </c>
      <c r="P22" s="66">
        <v>212</v>
      </c>
      <c r="Q22" s="79" t="s">
        <v>30</v>
      </c>
      <c r="R22" s="82"/>
      <c r="S22" s="82"/>
    </row>
    <row r="23" spans="1:19" ht="80.099999999999994" customHeight="1">
      <c r="A23" s="66">
        <v>19</v>
      </c>
      <c r="B23" s="66" t="s">
        <v>21</v>
      </c>
      <c r="C23" s="66" t="s">
        <v>60</v>
      </c>
      <c r="D23" s="84"/>
      <c r="E23" s="66">
        <v>1</v>
      </c>
      <c r="F23" s="67" t="s">
        <v>68</v>
      </c>
      <c r="G23" s="66"/>
      <c r="H23" s="66">
        <v>78</v>
      </c>
      <c r="I23" s="66">
        <v>3</v>
      </c>
      <c r="J23" s="66">
        <v>0.9</v>
      </c>
      <c r="K23" s="66" t="s">
        <v>32</v>
      </c>
      <c r="L23" s="66" t="s">
        <v>33</v>
      </c>
      <c r="M23" s="66" t="s">
        <v>27</v>
      </c>
      <c r="N23" s="76" t="s">
        <v>63</v>
      </c>
      <c r="O23" s="74" t="s">
        <v>29</v>
      </c>
      <c r="P23" s="66">
        <v>200</v>
      </c>
      <c r="Q23" s="79" t="s">
        <v>30</v>
      </c>
      <c r="R23" s="82"/>
      <c r="S23" s="82"/>
    </row>
    <row r="24" spans="1:19" ht="80.099999999999994" customHeight="1">
      <c r="A24" s="66">
        <v>20</v>
      </c>
      <c r="B24" s="66" t="s">
        <v>21</v>
      </c>
      <c r="C24" s="66" t="s">
        <v>60</v>
      </c>
      <c r="D24" s="84"/>
      <c r="E24" s="66">
        <v>1</v>
      </c>
      <c r="F24" s="67" t="s">
        <v>69</v>
      </c>
      <c r="G24" s="66">
        <v>100</v>
      </c>
      <c r="H24" s="66"/>
      <c r="I24" s="66">
        <v>3</v>
      </c>
      <c r="J24" s="66">
        <v>0.56999999999999995</v>
      </c>
      <c r="K24" s="66" t="s">
        <v>35</v>
      </c>
      <c r="L24" s="66" t="s">
        <v>26</v>
      </c>
      <c r="M24" s="66" t="s">
        <v>27</v>
      </c>
      <c r="N24" s="76" t="s">
        <v>63</v>
      </c>
      <c r="O24" s="74" t="s">
        <v>29</v>
      </c>
      <c r="P24" s="66">
        <v>200</v>
      </c>
      <c r="Q24" s="79" t="s">
        <v>30</v>
      </c>
      <c r="R24" s="82"/>
      <c r="S24" s="82"/>
    </row>
    <row r="25" spans="1:19" ht="80.099999999999994" customHeight="1">
      <c r="A25" s="66">
        <v>21</v>
      </c>
      <c r="B25" s="66" t="s">
        <v>21</v>
      </c>
      <c r="C25" s="66" t="s">
        <v>70</v>
      </c>
      <c r="D25" s="84"/>
      <c r="E25" s="66">
        <v>1</v>
      </c>
      <c r="F25" s="67" t="s">
        <v>71</v>
      </c>
      <c r="G25" s="66">
        <v>467</v>
      </c>
      <c r="H25" s="66"/>
      <c r="I25" s="66">
        <v>12</v>
      </c>
      <c r="J25" s="66">
        <v>3.5</v>
      </c>
      <c r="K25" s="66" t="s">
        <v>25</v>
      </c>
      <c r="L25" s="66" t="s">
        <v>26</v>
      </c>
      <c r="M25" s="66" t="s">
        <v>27</v>
      </c>
      <c r="N25" s="76" t="s">
        <v>63</v>
      </c>
      <c r="O25" s="74" t="s">
        <v>29</v>
      </c>
      <c r="P25" s="66">
        <v>934</v>
      </c>
      <c r="Q25" s="79" t="s">
        <v>30</v>
      </c>
      <c r="R25" s="82"/>
      <c r="S25" s="82"/>
    </row>
    <row r="26" spans="1:19">
      <c r="A26" s="80" t="s">
        <v>72</v>
      </c>
      <c r="B26" s="80"/>
      <c r="C26" s="80"/>
      <c r="D26" s="80">
        <f>COUNTA(D5:D25)</f>
        <v>4</v>
      </c>
      <c r="E26" s="80">
        <f>SUM(E5:E25)</f>
        <v>21</v>
      </c>
      <c r="F26" s="80">
        <f>COUNTA(F5:F25)</f>
        <v>21</v>
      </c>
      <c r="G26" s="66">
        <f>SUM(G5:G25)</f>
        <v>3240</v>
      </c>
      <c r="H26" s="66">
        <f>SUM(H5:H25)</f>
        <v>451</v>
      </c>
      <c r="I26" s="80">
        <f>SUM(I5:I25)</f>
        <v>139</v>
      </c>
      <c r="J26" s="80">
        <f>SUM(J5:J25)</f>
        <v>31.450000000000003</v>
      </c>
      <c r="K26" s="80"/>
      <c r="L26" s="80"/>
      <c r="M26" s="80">
        <v>21</v>
      </c>
      <c r="N26" s="80"/>
      <c r="O26" s="80"/>
      <c r="P26" s="80">
        <f>SUM(P5:P25)</f>
        <v>7438</v>
      </c>
      <c r="Q26" s="80"/>
      <c r="R26" s="82"/>
      <c r="S26" s="82"/>
    </row>
    <row r="27" spans="1:19">
      <c r="A27" s="80"/>
      <c r="B27" s="80"/>
      <c r="C27" s="80"/>
      <c r="D27" s="80"/>
      <c r="E27" s="80"/>
      <c r="F27" s="80"/>
      <c r="G27" s="71">
        <v>0.80482358195623005</v>
      </c>
      <c r="H27" s="71">
        <v>0.19517641804377001</v>
      </c>
      <c r="I27" s="80"/>
      <c r="J27" s="80"/>
      <c r="K27" s="80"/>
      <c r="L27" s="80"/>
      <c r="M27" s="80"/>
      <c r="N27" s="80"/>
      <c r="O27" s="80"/>
      <c r="P27" s="80"/>
      <c r="Q27" s="80"/>
      <c r="R27" s="82"/>
      <c r="S27" s="82"/>
    </row>
    <row r="28" spans="1:19">
      <c r="A28" s="80"/>
      <c r="B28" s="80"/>
      <c r="C28" s="80"/>
      <c r="D28" s="80"/>
      <c r="E28" s="80"/>
      <c r="F28" s="80"/>
      <c r="G28" s="83">
        <f>SUM(G26,H26)</f>
        <v>3691</v>
      </c>
      <c r="H28" s="83"/>
      <c r="I28" s="80"/>
      <c r="J28" s="80"/>
      <c r="K28" s="80"/>
      <c r="L28" s="80"/>
      <c r="M28" s="80"/>
      <c r="N28" s="80"/>
      <c r="O28" s="80"/>
      <c r="P28" s="80"/>
      <c r="Q28" s="80"/>
      <c r="R28" s="82"/>
      <c r="S28" s="82"/>
    </row>
  </sheetData>
  <autoFilter ref="A1:S28"/>
  <mergeCells count="63">
    <mergeCell ref="A1:S1"/>
    <mergeCell ref="A2:C2"/>
    <mergeCell ref="G2:H2"/>
    <mergeCell ref="I2:L2"/>
    <mergeCell ref="O2:P2"/>
    <mergeCell ref="R10:S10"/>
    <mergeCell ref="R11:S11"/>
    <mergeCell ref="R12:S12"/>
    <mergeCell ref="R13:S13"/>
    <mergeCell ref="G3:H3"/>
    <mergeCell ref="R5:S5"/>
    <mergeCell ref="R6:S6"/>
    <mergeCell ref="R7:S7"/>
    <mergeCell ref="R8:S8"/>
    <mergeCell ref="K3:K4"/>
    <mergeCell ref="N3:N4"/>
    <mergeCell ref="P3:P4"/>
    <mergeCell ref="G28:H28"/>
    <mergeCell ref="A3:A4"/>
    <mergeCell ref="B3:B4"/>
    <mergeCell ref="C3:C4"/>
    <mergeCell ref="D3:D4"/>
    <mergeCell ref="D5:D12"/>
    <mergeCell ref="D13:D15"/>
    <mergeCell ref="D16:D18"/>
    <mergeCell ref="D19:D21"/>
    <mergeCell ref="D22:D25"/>
    <mergeCell ref="D26:D28"/>
    <mergeCell ref="E3:E4"/>
    <mergeCell ref="E26:E28"/>
    <mergeCell ref="F3:F4"/>
    <mergeCell ref="I26:I28"/>
    <mergeCell ref="J3:J4"/>
    <mergeCell ref="J26:J28"/>
    <mergeCell ref="R24:S24"/>
    <mergeCell ref="R25:S25"/>
    <mergeCell ref="R19:S19"/>
    <mergeCell ref="R20:S20"/>
    <mergeCell ref="R21:S21"/>
    <mergeCell ref="R22:S22"/>
    <mergeCell ref="R23:S23"/>
    <mergeCell ref="R14:S14"/>
    <mergeCell ref="R15:S15"/>
    <mergeCell ref="R16:S16"/>
    <mergeCell ref="R17:S17"/>
    <mergeCell ref="R18:S18"/>
    <mergeCell ref="R9:S9"/>
    <mergeCell ref="P26:P28"/>
    <mergeCell ref="Q3:Q4"/>
    <mergeCell ref="Q26:Q28"/>
    <mergeCell ref="A26:C28"/>
    <mergeCell ref="R3:S4"/>
    <mergeCell ref="R26:S28"/>
    <mergeCell ref="N26:N28"/>
    <mergeCell ref="O3:O4"/>
    <mergeCell ref="O26:O28"/>
    <mergeCell ref="K26:K28"/>
    <mergeCell ref="L3:L4"/>
    <mergeCell ref="L26:L28"/>
    <mergeCell ref="M3:M4"/>
    <mergeCell ref="M26:M28"/>
    <mergeCell ref="F26:F28"/>
    <mergeCell ref="I3:I4"/>
  </mergeCells>
  <phoneticPr fontId="44" type="noConversion"/>
  <conditionalFormatting sqref="M18">
    <cfRule type="beginsWith" dxfId="1" priority="1" operator="beginsWith" text="重点民生">
      <formula>LEFT(M18,LEN("重点民生"))="重点民生"</formula>
    </cfRule>
  </conditionalFormatting>
  <conditionalFormatting sqref="M5:M17 M19:M25">
    <cfRule type="beginsWith" dxfId="0" priority="2" operator="beginsWith" text="重点民生">
      <formula>LEFT(M5,LEN("重点民生"))="重点民生"</formula>
    </cfRule>
  </conditionalFormatting>
  <dataValidations count="2">
    <dataValidation type="list" allowBlank="1" showInputMessage="1" sqref="K5 K25 K6:K12 K13:K14 K15:K17 K18:K22 K23:K24">
      <formula1>"#REF!"</formula1>
    </dataValidation>
    <dataValidation type="list" allowBlank="1" showInputMessage="1" showErrorMessage="1" sqref="M5 M6 M7 M15 M16 M17 M18 M19 M20 M25 M8:M12 M13:M14 M21:M22 M23:M24">
      <formula1>"重点民生"</formula1>
    </dataValidation>
  </dataValidations>
  <pageMargins left="0.75138888888888899" right="0.75138888888888899" top="1" bottom="1" header="0.5" footer="0.5"/>
  <pageSetup paperSize="9" scale="63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47"/>
  <sheetViews>
    <sheetView workbookViewId="0">
      <pane ySplit="5" topLeftCell="A24" activePane="bottomLeft" state="frozen"/>
      <selection pane="bottomLeft" activeCell="D44" sqref="D44"/>
    </sheetView>
  </sheetViews>
  <sheetFormatPr defaultColWidth="8.875" defaultRowHeight="14.25"/>
  <cols>
    <col min="1" max="1" width="3.625" style="35" customWidth="1"/>
    <col min="2" max="2" width="17.25" style="35" customWidth="1"/>
    <col min="3" max="3" width="15.875" style="35" customWidth="1"/>
    <col min="4" max="4" width="8.875" style="35"/>
    <col min="5" max="5" width="10.375" style="35" customWidth="1"/>
    <col min="6" max="6" width="15" style="40" customWidth="1"/>
    <col min="7" max="7" width="13" style="35" customWidth="1"/>
    <col min="8" max="8" width="13.5" style="35" customWidth="1"/>
    <col min="9" max="9" width="16.5" style="35" customWidth="1"/>
    <col min="10" max="16376" width="8.875" style="35"/>
  </cols>
  <sheetData>
    <row r="1" spans="1:10" s="35" customFormat="1">
      <c r="A1" s="99" t="s">
        <v>73</v>
      </c>
      <c r="B1" s="99"/>
      <c r="C1" s="41"/>
      <c r="D1" s="41"/>
      <c r="E1" s="41"/>
      <c r="F1" s="42"/>
      <c r="G1" s="43"/>
      <c r="H1" s="41"/>
      <c r="I1" s="41"/>
      <c r="J1" s="55"/>
    </row>
    <row r="2" spans="1:10" s="35" customFormat="1" ht="50.1" customHeight="1">
      <c r="A2" s="100" t="s">
        <v>74</v>
      </c>
      <c r="B2" s="100"/>
      <c r="C2" s="100"/>
      <c r="D2" s="100"/>
      <c r="E2" s="100"/>
      <c r="F2" s="101"/>
      <c r="G2" s="100"/>
      <c r="H2" s="100"/>
      <c r="I2" s="100"/>
      <c r="J2" s="102"/>
    </row>
    <row r="3" spans="1:10" s="35" customFormat="1" ht="24" customHeight="1">
      <c r="A3" s="103"/>
      <c r="B3" s="104"/>
      <c r="C3" s="104"/>
      <c r="D3" s="104"/>
      <c r="E3" s="104"/>
      <c r="F3" s="105"/>
      <c r="G3" s="104"/>
      <c r="H3" s="104"/>
      <c r="I3" s="104"/>
      <c r="J3" s="104"/>
    </row>
    <row r="4" spans="1:10" s="36" customFormat="1" ht="24" customHeight="1">
      <c r="A4" s="106" t="s">
        <v>75</v>
      </c>
      <c r="B4" s="106"/>
      <c r="C4" s="107" t="s">
        <v>76</v>
      </c>
      <c r="D4" s="107"/>
      <c r="E4" s="44"/>
      <c r="F4" s="108"/>
      <c r="G4" s="106"/>
      <c r="H4" s="56"/>
      <c r="I4" s="109"/>
      <c r="J4" s="109"/>
    </row>
    <row r="5" spans="1:10" s="35" customFormat="1" ht="46.9" customHeight="1">
      <c r="A5" s="45" t="s">
        <v>2</v>
      </c>
      <c r="B5" s="46" t="s">
        <v>5</v>
      </c>
      <c r="C5" s="46" t="s">
        <v>77</v>
      </c>
      <c r="D5" s="46" t="s">
        <v>78</v>
      </c>
      <c r="E5" s="46" t="s">
        <v>79</v>
      </c>
      <c r="F5" s="47" t="s">
        <v>80</v>
      </c>
      <c r="G5" s="46" t="s">
        <v>81</v>
      </c>
      <c r="H5" s="46" t="s">
        <v>82</v>
      </c>
      <c r="I5" s="46" t="s">
        <v>83</v>
      </c>
      <c r="J5" s="57" t="s">
        <v>18</v>
      </c>
    </row>
    <row r="6" spans="1:10" s="37" customFormat="1" ht="30" customHeight="1">
      <c r="A6" s="91" t="s">
        <v>84</v>
      </c>
      <c r="B6" s="92"/>
      <c r="C6" s="93"/>
      <c r="D6" s="93"/>
      <c r="E6" s="93"/>
      <c r="F6" s="94"/>
      <c r="G6" s="93"/>
      <c r="H6" s="95"/>
      <c r="I6" s="95"/>
      <c r="J6" s="96"/>
    </row>
    <row r="7" spans="1:10" s="37" customFormat="1" ht="33" customHeight="1">
      <c r="A7" s="48">
        <v>1</v>
      </c>
      <c r="B7" s="49" t="s">
        <v>24</v>
      </c>
      <c r="C7" s="50" t="s">
        <v>22</v>
      </c>
      <c r="D7" s="51" t="s">
        <v>85</v>
      </c>
      <c r="E7" s="50" t="s">
        <v>86</v>
      </c>
      <c r="F7" s="50">
        <v>124</v>
      </c>
      <c r="G7" s="50">
        <v>0</v>
      </c>
      <c r="H7" s="58">
        <v>0</v>
      </c>
      <c r="I7" s="50">
        <v>1</v>
      </c>
      <c r="J7" s="59"/>
    </row>
    <row r="8" spans="1:10" s="37" customFormat="1" ht="33" customHeight="1">
      <c r="A8" s="48">
        <v>2</v>
      </c>
      <c r="B8" s="49" t="s">
        <v>31</v>
      </c>
      <c r="C8" s="50" t="s">
        <v>22</v>
      </c>
      <c r="D8" s="51" t="s">
        <v>85</v>
      </c>
      <c r="E8" s="50" t="s">
        <v>86</v>
      </c>
      <c r="F8" s="50">
        <v>240</v>
      </c>
      <c r="G8" s="50">
        <v>0</v>
      </c>
      <c r="H8" s="58">
        <v>0</v>
      </c>
      <c r="I8" s="50">
        <v>1</v>
      </c>
      <c r="J8" s="59"/>
    </row>
    <row r="9" spans="1:10" s="37" customFormat="1" ht="33" customHeight="1">
      <c r="A9" s="48">
        <v>3</v>
      </c>
      <c r="B9" s="49" t="s">
        <v>34</v>
      </c>
      <c r="C9" s="50" t="s">
        <v>22</v>
      </c>
      <c r="D9" s="51" t="s">
        <v>85</v>
      </c>
      <c r="E9" s="50" t="s">
        <v>86</v>
      </c>
      <c r="F9" s="50">
        <v>132</v>
      </c>
      <c r="G9" s="50">
        <v>0</v>
      </c>
      <c r="H9" s="58">
        <v>0</v>
      </c>
      <c r="I9" s="50">
        <v>1</v>
      </c>
      <c r="J9" s="59"/>
    </row>
    <row r="10" spans="1:10" s="37" customFormat="1" ht="33" customHeight="1">
      <c r="A10" s="48">
        <v>4</v>
      </c>
      <c r="B10" s="49" t="s">
        <v>37</v>
      </c>
      <c r="C10" s="50" t="s">
        <v>36</v>
      </c>
      <c r="D10" s="51" t="s">
        <v>85</v>
      </c>
      <c r="E10" s="50" t="s">
        <v>86</v>
      </c>
      <c r="F10" s="50">
        <v>168</v>
      </c>
      <c r="G10" s="50">
        <v>0</v>
      </c>
      <c r="H10" s="58">
        <v>0</v>
      </c>
      <c r="I10" s="50">
        <v>1</v>
      </c>
      <c r="J10" s="59"/>
    </row>
    <row r="11" spans="1:10" s="37" customFormat="1" ht="33" customHeight="1">
      <c r="A11" s="48">
        <v>5</v>
      </c>
      <c r="B11" s="49" t="s">
        <v>38</v>
      </c>
      <c r="C11" s="50" t="s">
        <v>36</v>
      </c>
      <c r="D11" s="51" t="s">
        <v>85</v>
      </c>
      <c r="E11" s="50" t="s">
        <v>86</v>
      </c>
      <c r="F11" s="50">
        <v>156</v>
      </c>
      <c r="G11" s="50">
        <v>0</v>
      </c>
      <c r="H11" s="58">
        <v>0</v>
      </c>
      <c r="I11" s="50">
        <v>1</v>
      </c>
      <c r="J11" s="59"/>
    </row>
    <row r="12" spans="1:10" s="37" customFormat="1" ht="33" customHeight="1">
      <c r="A12" s="48">
        <v>6</v>
      </c>
      <c r="B12" s="49" t="s">
        <v>39</v>
      </c>
      <c r="C12" s="50" t="s">
        <v>36</v>
      </c>
      <c r="D12" s="51" t="s">
        <v>85</v>
      </c>
      <c r="E12" s="50" t="s">
        <v>86</v>
      </c>
      <c r="F12" s="50">
        <v>252</v>
      </c>
      <c r="G12" s="50">
        <v>0</v>
      </c>
      <c r="H12" s="58">
        <v>0</v>
      </c>
      <c r="I12" s="50">
        <v>1</v>
      </c>
      <c r="J12" s="59"/>
    </row>
    <row r="13" spans="1:10" s="37" customFormat="1" ht="33" customHeight="1">
      <c r="A13" s="48">
        <v>7</v>
      </c>
      <c r="B13" s="49" t="s">
        <v>40</v>
      </c>
      <c r="C13" s="50" t="s">
        <v>36</v>
      </c>
      <c r="D13" s="51" t="s">
        <v>85</v>
      </c>
      <c r="E13" s="50" t="s">
        <v>86</v>
      </c>
      <c r="F13" s="50">
        <v>98</v>
      </c>
      <c r="G13" s="50">
        <v>0</v>
      </c>
      <c r="H13" s="58">
        <v>0</v>
      </c>
      <c r="I13" s="50">
        <v>1</v>
      </c>
      <c r="J13" s="59"/>
    </row>
    <row r="14" spans="1:10" s="37" customFormat="1" ht="33" customHeight="1">
      <c r="A14" s="48">
        <v>8</v>
      </c>
      <c r="B14" s="49" t="s">
        <v>41</v>
      </c>
      <c r="C14" s="50" t="s">
        <v>22</v>
      </c>
      <c r="D14" s="51" t="s">
        <v>85</v>
      </c>
      <c r="E14" s="50" t="s">
        <v>86</v>
      </c>
      <c r="F14" s="50">
        <v>212</v>
      </c>
      <c r="G14" s="50">
        <v>0</v>
      </c>
      <c r="H14" s="58">
        <v>0</v>
      </c>
      <c r="I14" s="50">
        <v>1</v>
      </c>
      <c r="J14" s="59"/>
    </row>
    <row r="15" spans="1:10" s="37" customFormat="1" ht="33" customHeight="1">
      <c r="A15" s="48">
        <v>9</v>
      </c>
      <c r="B15" s="49" t="s">
        <v>44</v>
      </c>
      <c r="C15" s="52" t="s">
        <v>42</v>
      </c>
      <c r="D15" s="51" t="s">
        <v>85</v>
      </c>
      <c r="E15" s="50" t="s">
        <v>86</v>
      </c>
      <c r="F15" s="50">
        <v>320</v>
      </c>
      <c r="G15" s="50">
        <v>0</v>
      </c>
      <c r="H15" s="58">
        <v>0</v>
      </c>
      <c r="I15" s="50">
        <v>1</v>
      </c>
      <c r="J15" s="59"/>
    </row>
    <row r="16" spans="1:10" s="37" customFormat="1" ht="33" customHeight="1">
      <c r="A16" s="48">
        <v>10</v>
      </c>
      <c r="B16" s="49" t="s">
        <v>48</v>
      </c>
      <c r="C16" s="52" t="s">
        <v>47</v>
      </c>
      <c r="D16" s="51" t="s">
        <v>85</v>
      </c>
      <c r="E16" s="50" t="s">
        <v>86</v>
      </c>
      <c r="F16" s="50">
        <v>892</v>
      </c>
      <c r="G16" s="50">
        <v>0</v>
      </c>
      <c r="H16" s="58">
        <v>0</v>
      </c>
      <c r="I16" s="50">
        <v>1</v>
      </c>
      <c r="J16" s="59"/>
    </row>
    <row r="17" spans="1:10" s="37" customFormat="1" ht="33" customHeight="1">
      <c r="A17" s="48">
        <v>11</v>
      </c>
      <c r="B17" s="49" t="s">
        <v>50</v>
      </c>
      <c r="C17" s="50" t="s">
        <v>49</v>
      </c>
      <c r="D17" s="51" t="s">
        <v>85</v>
      </c>
      <c r="E17" s="50" t="s">
        <v>86</v>
      </c>
      <c r="F17" s="50">
        <v>300</v>
      </c>
      <c r="G17" s="50">
        <v>0</v>
      </c>
      <c r="H17" s="58">
        <v>0</v>
      </c>
      <c r="I17" s="50">
        <v>1</v>
      </c>
      <c r="J17" s="59"/>
    </row>
    <row r="18" spans="1:10" s="37" customFormat="1" ht="33" customHeight="1">
      <c r="A18" s="48">
        <v>12</v>
      </c>
      <c r="B18" s="49" t="s">
        <v>55</v>
      </c>
      <c r="C18" s="52" t="s">
        <v>53</v>
      </c>
      <c r="D18" s="51" t="s">
        <v>85</v>
      </c>
      <c r="E18" s="50" t="s">
        <v>86</v>
      </c>
      <c r="F18" s="50">
        <v>2108</v>
      </c>
      <c r="G18" s="50">
        <v>0</v>
      </c>
      <c r="H18" s="58">
        <v>0</v>
      </c>
      <c r="I18" s="50">
        <v>1</v>
      </c>
      <c r="J18" s="59"/>
    </row>
    <row r="19" spans="1:10" s="37" customFormat="1" ht="33" customHeight="1">
      <c r="A19" s="48">
        <v>13</v>
      </c>
      <c r="B19" s="49" t="s">
        <v>57</v>
      </c>
      <c r="C19" s="52" t="s">
        <v>53</v>
      </c>
      <c r="D19" s="51" t="s">
        <v>85</v>
      </c>
      <c r="E19" s="50" t="s">
        <v>86</v>
      </c>
      <c r="F19" s="50">
        <v>42</v>
      </c>
      <c r="G19" s="50">
        <v>0</v>
      </c>
      <c r="H19" s="58">
        <v>0</v>
      </c>
      <c r="I19" s="50">
        <v>1</v>
      </c>
      <c r="J19" s="59"/>
    </row>
    <row r="20" spans="1:10" s="37" customFormat="1" ht="33" customHeight="1">
      <c r="A20" s="48">
        <v>14</v>
      </c>
      <c r="B20" s="49" t="s">
        <v>59</v>
      </c>
      <c r="C20" s="52" t="s">
        <v>58</v>
      </c>
      <c r="D20" s="51" t="s">
        <v>85</v>
      </c>
      <c r="E20" s="50" t="s">
        <v>86</v>
      </c>
      <c r="F20" s="50">
        <v>134</v>
      </c>
      <c r="G20" s="50">
        <v>0</v>
      </c>
      <c r="H20" s="58">
        <v>0</v>
      </c>
      <c r="I20" s="50">
        <v>1</v>
      </c>
      <c r="J20" s="59"/>
    </row>
    <row r="21" spans="1:10" s="37" customFormat="1" ht="33" customHeight="1">
      <c r="A21" s="48">
        <v>15</v>
      </c>
      <c r="B21" s="49" t="s">
        <v>62</v>
      </c>
      <c r="C21" s="50" t="s">
        <v>60</v>
      </c>
      <c r="D21" s="51" t="s">
        <v>85</v>
      </c>
      <c r="E21" s="50" t="s">
        <v>86</v>
      </c>
      <c r="F21" s="50">
        <v>40</v>
      </c>
      <c r="G21" s="50">
        <v>0</v>
      </c>
      <c r="H21" s="58">
        <v>0</v>
      </c>
      <c r="I21" s="50">
        <v>1</v>
      </c>
      <c r="J21" s="59"/>
    </row>
    <row r="22" spans="1:10" s="38" customFormat="1" ht="33" customHeight="1">
      <c r="A22" s="48">
        <v>16</v>
      </c>
      <c r="B22" s="49" t="s">
        <v>65</v>
      </c>
      <c r="C22" s="50" t="s">
        <v>60</v>
      </c>
      <c r="D22" s="51" t="s">
        <v>85</v>
      </c>
      <c r="E22" s="50" t="s">
        <v>86</v>
      </c>
      <c r="F22" s="50">
        <v>120</v>
      </c>
      <c r="G22" s="50">
        <v>0</v>
      </c>
      <c r="H22" s="58">
        <v>0</v>
      </c>
      <c r="I22" s="50">
        <v>1</v>
      </c>
      <c r="J22" s="60"/>
    </row>
    <row r="23" spans="1:10" s="38" customFormat="1" ht="33" customHeight="1">
      <c r="A23" s="48">
        <v>17</v>
      </c>
      <c r="B23" s="49" t="s">
        <v>66</v>
      </c>
      <c r="C23" s="50" t="s">
        <v>60</v>
      </c>
      <c r="D23" s="51" t="s">
        <v>85</v>
      </c>
      <c r="E23" s="50" t="s">
        <v>86</v>
      </c>
      <c r="F23" s="50">
        <v>554</v>
      </c>
      <c r="G23" s="50">
        <v>0</v>
      </c>
      <c r="H23" s="58">
        <v>0</v>
      </c>
      <c r="I23" s="50">
        <v>1</v>
      </c>
      <c r="J23" s="60"/>
    </row>
    <row r="24" spans="1:10" s="38" customFormat="1" ht="33" customHeight="1">
      <c r="A24" s="48">
        <v>18</v>
      </c>
      <c r="B24" s="49" t="s">
        <v>67</v>
      </c>
      <c r="C24" s="50" t="s">
        <v>60</v>
      </c>
      <c r="D24" s="51" t="s">
        <v>85</v>
      </c>
      <c r="E24" s="50" t="s">
        <v>86</v>
      </c>
      <c r="F24" s="50">
        <v>212</v>
      </c>
      <c r="G24" s="50">
        <v>0</v>
      </c>
      <c r="H24" s="58">
        <v>0</v>
      </c>
      <c r="I24" s="50">
        <v>1</v>
      </c>
      <c r="J24" s="60"/>
    </row>
    <row r="25" spans="1:10" s="38" customFormat="1" ht="33" customHeight="1">
      <c r="A25" s="48">
        <v>19</v>
      </c>
      <c r="B25" s="49" t="s">
        <v>68</v>
      </c>
      <c r="C25" s="50" t="s">
        <v>60</v>
      </c>
      <c r="D25" s="51" t="s">
        <v>85</v>
      </c>
      <c r="E25" s="50" t="s">
        <v>86</v>
      </c>
      <c r="F25" s="50">
        <v>200</v>
      </c>
      <c r="G25" s="50">
        <v>0</v>
      </c>
      <c r="H25" s="58">
        <v>0</v>
      </c>
      <c r="I25" s="50">
        <v>1</v>
      </c>
      <c r="J25" s="60"/>
    </row>
    <row r="26" spans="1:10" s="38" customFormat="1" ht="33" customHeight="1">
      <c r="A26" s="48">
        <v>20</v>
      </c>
      <c r="B26" s="49" t="s">
        <v>69</v>
      </c>
      <c r="C26" s="50" t="s">
        <v>60</v>
      </c>
      <c r="D26" s="51" t="s">
        <v>85</v>
      </c>
      <c r="E26" s="50" t="s">
        <v>86</v>
      </c>
      <c r="F26" s="50">
        <v>200</v>
      </c>
      <c r="G26" s="50">
        <v>0</v>
      </c>
      <c r="H26" s="58">
        <v>0</v>
      </c>
      <c r="I26" s="50">
        <v>1</v>
      </c>
      <c r="J26" s="60"/>
    </row>
    <row r="27" spans="1:10" s="38" customFormat="1" ht="33" customHeight="1">
      <c r="A27" s="48">
        <v>21</v>
      </c>
      <c r="B27" s="49" t="s">
        <v>71</v>
      </c>
      <c r="C27" s="50" t="s">
        <v>70</v>
      </c>
      <c r="D27" s="51" t="s">
        <v>85</v>
      </c>
      <c r="E27" s="50" t="s">
        <v>86</v>
      </c>
      <c r="F27" s="50">
        <v>934</v>
      </c>
      <c r="G27" s="50">
        <v>0</v>
      </c>
      <c r="H27" s="58">
        <v>0</v>
      </c>
      <c r="I27" s="50">
        <v>1</v>
      </c>
      <c r="J27" s="60"/>
    </row>
    <row r="28" spans="1:10" s="38" customFormat="1" ht="30" customHeight="1">
      <c r="A28" s="97" t="s">
        <v>72</v>
      </c>
      <c r="B28" s="98"/>
      <c r="C28" s="98"/>
      <c r="D28" s="98"/>
      <c r="E28" s="98"/>
      <c r="F28" s="53">
        <f>SUM(F7:F27)</f>
        <v>7438</v>
      </c>
      <c r="G28" s="54">
        <f>SUM(G7:G21)</f>
        <v>0</v>
      </c>
      <c r="H28" s="61">
        <f>G28/F28</f>
        <v>0</v>
      </c>
      <c r="I28" s="62">
        <v>21</v>
      </c>
      <c r="J28" s="63"/>
    </row>
    <row r="29" spans="1:10" s="35" customFormat="1" ht="30" customHeight="1">
      <c r="F29" s="40"/>
    </row>
    <row r="30" spans="1:10" s="35" customFormat="1" ht="30" customHeight="1">
      <c r="F30" s="40"/>
    </row>
    <row r="31" spans="1:10" s="35" customFormat="1" ht="30" customHeight="1">
      <c r="F31" s="40"/>
    </row>
    <row r="32" spans="1:10" s="35" customFormat="1" ht="30" customHeight="1">
      <c r="F32" s="40"/>
    </row>
    <row r="33" spans="1:10" s="35" customFormat="1" ht="30" customHeight="1">
      <c r="F33" s="40"/>
    </row>
    <row r="34" spans="1:10" s="35" customFormat="1" ht="30" customHeight="1">
      <c r="F34" s="40"/>
    </row>
    <row r="35" spans="1:10" s="35" customFormat="1" ht="30" customHeight="1">
      <c r="F35" s="40"/>
    </row>
    <row r="36" spans="1:10" s="39" customFormat="1" ht="30" customHeight="1">
      <c r="A36" s="35"/>
      <c r="B36" s="35"/>
      <c r="C36" s="35"/>
      <c r="D36" s="35"/>
      <c r="E36" s="35"/>
      <c r="F36" s="40"/>
      <c r="G36" s="35"/>
      <c r="H36" s="35"/>
      <c r="I36" s="35"/>
      <c r="J36" s="35"/>
    </row>
    <row r="37" spans="1:10" s="35" customFormat="1" ht="27.95" customHeight="1">
      <c r="F37" s="40"/>
    </row>
    <row r="38" spans="1:10" s="35" customFormat="1" ht="27.95" customHeight="1">
      <c r="F38" s="40"/>
    </row>
    <row r="39" spans="1:10" s="35" customFormat="1" ht="27.95" customHeight="1">
      <c r="F39" s="40"/>
    </row>
    <row r="40" spans="1:10" s="35" customFormat="1" ht="27.95" customHeight="1">
      <c r="F40" s="40"/>
    </row>
    <row r="41" spans="1:10" s="35" customFormat="1" ht="27.95" customHeight="1">
      <c r="F41" s="40"/>
    </row>
    <row r="42" spans="1:10" s="35" customFormat="1" ht="48" customHeight="1">
      <c r="F42" s="40"/>
    </row>
    <row r="43" spans="1:10" s="35" customFormat="1" ht="30" customHeight="1">
      <c r="F43" s="40"/>
    </row>
    <row r="44" spans="1:10" s="35" customFormat="1" ht="30" customHeight="1">
      <c r="F44" s="40"/>
    </row>
    <row r="45" spans="1:10" s="35" customFormat="1" ht="30" customHeight="1">
      <c r="F45" s="40"/>
    </row>
    <row r="46" spans="1:10" s="35" customFormat="1" ht="30" customHeight="1">
      <c r="F46" s="40"/>
    </row>
    <row r="47" spans="1:10" s="39" customFormat="1" ht="30" customHeight="1">
      <c r="A47" s="35"/>
      <c r="B47" s="35"/>
      <c r="C47" s="35"/>
      <c r="D47" s="35"/>
      <c r="E47" s="35"/>
      <c r="F47" s="40"/>
      <c r="G47" s="35"/>
      <c r="H47" s="35"/>
      <c r="I47" s="35"/>
      <c r="J47" s="35"/>
    </row>
  </sheetData>
  <mergeCells count="9">
    <mergeCell ref="A6:J6"/>
    <mergeCell ref="A28:E28"/>
    <mergeCell ref="A1:B1"/>
    <mergeCell ref="A2:J2"/>
    <mergeCell ref="A3:J3"/>
    <mergeCell ref="A4:B4"/>
    <mergeCell ref="C4:D4"/>
    <mergeCell ref="F4:G4"/>
    <mergeCell ref="I4:J4"/>
  </mergeCells>
  <phoneticPr fontId="44" type="noConversion"/>
  <pageMargins left="0.75138888888888899" right="0.75138888888888899" top="1" bottom="1" header="0.5" footer="0.5"/>
  <pageSetup paperSize="9" scale="92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9"/>
  <sheetViews>
    <sheetView workbookViewId="0">
      <selection activeCell="G13" sqref="G13"/>
    </sheetView>
  </sheetViews>
  <sheetFormatPr defaultColWidth="8.875" defaultRowHeight="14.25"/>
  <cols>
    <col min="1" max="1" width="6.25" style="17" customWidth="1"/>
    <col min="2" max="2" width="8.5" style="17" customWidth="1"/>
    <col min="3" max="3" width="8.125" style="17" customWidth="1"/>
    <col min="4" max="4" width="8.625" style="17" customWidth="1"/>
    <col min="5" max="5" width="8.5" style="17" customWidth="1"/>
    <col min="6" max="6" width="12.75" style="17" customWidth="1"/>
    <col min="7" max="7" width="18.5" style="17" customWidth="1"/>
    <col min="8" max="8" width="15.875" style="17" customWidth="1"/>
    <col min="9" max="9" width="11.375" style="17" customWidth="1"/>
    <col min="10" max="16384" width="8.875" style="17"/>
  </cols>
  <sheetData>
    <row r="3" spans="1:11">
      <c r="B3" s="18" t="s">
        <v>87</v>
      </c>
    </row>
    <row r="4" spans="1:11" ht="50.1" customHeight="1">
      <c r="B4" s="112" t="s">
        <v>88</v>
      </c>
      <c r="C4" s="112"/>
      <c r="D4" s="112"/>
      <c r="E4" s="112"/>
      <c r="F4" s="112"/>
      <c r="G4" s="112"/>
      <c r="H4" s="112"/>
      <c r="I4" s="112"/>
    </row>
    <row r="5" spans="1:11" ht="24.75" customHeight="1">
      <c r="B5" s="113"/>
      <c r="C5" s="113"/>
      <c r="D5" s="113"/>
      <c r="E5" s="113"/>
      <c r="F5" s="113"/>
      <c r="G5" s="113"/>
      <c r="H5" s="113"/>
      <c r="I5" s="113"/>
    </row>
    <row r="6" spans="1:11" s="14" customFormat="1" ht="33" customHeight="1">
      <c r="B6" s="114" t="s">
        <v>89</v>
      </c>
      <c r="C6" s="114"/>
      <c r="D6" s="114"/>
      <c r="E6" s="115" t="s">
        <v>90</v>
      </c>
      <c r="F6" s="115"/>
      <c r="G6" s="115"/>
      <c r="H6" s="116"/>
      <c r="I6" s="116"/>
      <c r="J6" s="31"/>
      <c r="K6" s="31"/>
    </row>
    <row r="7" spans="1:11" s="15" customFormat="1" ht="45.95" customHeight="1">
      <c r="A7" s="19" t="s">
        <v>2</v>
      </c>
      <c r="B7" s="20" t="s">
        <v>91</v>
      </c>
      <c r="C7" s="21" t="s">
        <v>92</v>
      </c>
      <c r="D7" s="21" t="s">
        <v>93</v>
      </c>
      <c r="E7" s="21" t="s">
        <v>94</v>
      </c>
      <c r="F7" s="22" t="s">
        <v>80</v>
      </c>
      <c r="G7" s="22" t="s">
        <v>81</v>
      </c>
      <c r="H7" s="22" t="s">
        <v>95</v>
      </c>
      <c r="I7" s="32" t="s">
        <v>18</v>
      </c>
    </row>
    <row r="8" spans="1:11" s="16" customFormat="1" ht="36.75" customHeight="1">
      <c r="A8" s="23">
        <v>1</v>
      </c>
      <c r="B8" s="24" t="s">
        <v>21</v>
      </c>
      <c r="C8" s="25">
        <v>21</v>
      </c>
      <c r="D8" s="25">
        <v>0</v>
      </c>
      <c r="E8" s="26">
        <v>0</v>
      </c>
      <c r="F8" s="27">
        <v>7438</v>
      </c>
      <c r="G8" s="27">
        <v>0</v>
      </c>
      <c r="H8" s="26">
        <v>0</v>
      </c>
      <c r="I8" s="33"/>
    </row>
    <row r="9" spans="1:11" s="16" customFormat="1" ht="36.75" customHeight="1">
      <c r="A9" s="110" t="s">
        <v>96</v>
      </c>
      <c r="B9" s="111"/>
      <c r="C9" s="28">
        <f>SUM(C8:C8)</f>
        <v>21</v>
      </c>
      <c r="D9" s="28">
        <f>SUM(D8:D8)</f>
        <v>0</v>
      </c>
      <c r="E9" s="29">
        <f>D9/C9</f>
        <v>0</v>
      </c>
      <c r="F9" s="28">
        <f>SUM(F8:F8)</f>
        <v>7438</v>
      </c>
      <c r="G9" s="28">
        <f>SUM(G8:G8)</f>
        <v>0</v>
      </c>
      <c r="H9" s="30">
        <f>G9/F9</f>
        <v>0</v>
      </c>
      <c r="I9" s="34"/>
    </row>
  </sheetData>
  <mergeCells count="6">
    <mergeCell ref="A9:B9"/>
    <mergeCell ref="B4:I4"/>
    <mergeCell ref="B5:I5"/>
    <mergeCell ref="B6:D6"/>
    <mergeCell ref="E6:G6"/>
    <mergeCell ref="H6:I6"/>
  </mergeCells>
  <phoneticPr fontId="44" type="noConversion"/>
  <pageMargins left="0.75" right="0.75" top="1" bottom="1" header="0.5" footer="0.5"/>
  <pageSetup paperSize="9" scale="85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G4" sqref="G4"/>
    </sheetView>
  </sheetViews>
  <sheetFormatPr defaultColWidth="8.875" defaultRowHeight="14.25"/>
  <cols>
    <col min="1" max="1" width="11" customWidth="1"/>
    <col min="2" max="2" width="12.25" customWidth="1"/>
    <col min="3" max="14" width="7.75" customWidth="1"/>
  </cols>
  <sheetData>
    <row r="1" spans="1:15" s="1" customFormat="1" ht="50.1" customHeight="1">
      <c r="A1" s="117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27" customHeight="1">
      <c r="A2" s="118" t="s">
        <v>98</v>
      </c>
      <c r="B2" s="118"/>
      <c r="C2" s="3"/>
      <c r="D2" s="3"/>
      <c r="E2" s="3"/>
      <c r="F2" s="3"/>
      <c r="G2" s="3"/>
      <c r="I2" s="3"/>
      <c r="K2" s="10"/>
      <c r="M2" s="10"/>
      <c r="N2" s="10"/>
    </row>
    <row r="3" spans="1:15" s="2" customFormat="1" ht="39.950000000000003" customHeight="1">
      <c r="A3" s="121" t="s">
        <v>99</v>
      </c>
      <c r="B3" s="122" t="s">
        <v>100</v>
      </c>
      <c r="C3" s="119" t="s">
        <v>101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s="2" customFormat="1" ht="39.950000000000003" customHeight="1">
      <c r="A4" s="121"/>
      <c r="B4" s="122"/>
      <c r="C4" s="6" t="s">
        <v>102</v>
      </c>
      <c r="D4" s="6" t="s">
        <v>103</v>
      </c>
      <c r="E4" s="6" t="s">
        <v>104</v>
      </c>
      <c r="F4" s="6" t="s">
        <v>105</v>
      </c>
      <c r="G4" s="6" t="s">
        <v>106</v>
      </c>
      <c r="H4" s="6" t="s">
        <v>107</v>
      </c>
      <c r="I4" s="6" t="s">
        <v>108</v>
      </c>
      <c r="J4" s="6" t="s">
        <v>109</v>
      </c>
      <c r="K4" s="6" t="s">
        <v>110</v>
      </c>
      <c r="L4" s="6" t="s">
        <v>111</v>
      </c>
      <c r="M4" s="6" t="s">
        <v>112</v>
      </c>
      <c r="N4" s="6" t="s">
        <v>113</v>
      </c>
      <c r="O4" s="11" t="s">
        <v>114</v>
      </c>
    </row>
    <row r="5" spans="1:15" s="2" customFormat="1" ht="39.950000000000003" customHeight="1">
      <c r="A5" s="121" t="s">
        <v>76</v>
      </c>
      <c r="B5" s="5" t="s">
        <v>115</v>
      </c>
      <c r="C5" s="6"/>
      <c r="D5" s="7">
        <v>34</v>
      </c>
      <c r="E5" s="6"/>
      <c r="F5" s="6"/>
      <c r="G5" s="6"/>
      <c r="H5" s="6"/>
      <c r="I5" s="6"/>
      <c r="J5" s="6"/>
      <c r="K5" s="6"/>
      <c r="L5" s="6"/>
      <c r="M5" s="6"/>
      <c r="N5" s="6"/>
      <c r="O5" s="12"/>
    </row>
    <row r="6" spans="1:15" ht="80.099999999999994" customHeight="1">
      <c r="A6" s="121"/>
      <c r="B6" s="4" t="s">
        <v>116</v>
      </c>
      <c r="C6" s="8"/>
      <c r="D6" s="9">
        <v>21</v>
      </c>
      <c r="E6" s="8"/>
      <c r="F6" s="8"/>
      <c r="G6" s="8"/>
      <c r="H6" s="8"/>
      <c r="I6" s="8"/>
      <c r="J6" s="8"/>
      <c r="K6" s="8"/>
      <c r="L6" s="8"/>
      <c r="M6" s="8"/>
      <c r="N6" s="8"/>
      <c r="O6" s="12"/>
    </row>
    <row r="7" spans="1:15" ht="47.1" customHeight="1">
      <c r="A7" s="120" t="s">
        <v>117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12" spans="1:15">
      <c r="I12" s="13"/>
    </row>
  </sheetData>
  <mergeCells count="7">
    <mergeCell ref="A1:O1"/>
    <mergeCell ref="A2:B2"/>
    <mergeCell ref="C3:O3"/>
    <mergeCell ref="A7:O7"/>
    <mergeCell ref="A3:A4"/>
    <mergeCell ref="A5:A6"/>
    <mergeCell ref="B3:B4"/>
  </mergeCells>
  <phoneticPr fontId="44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双清区2024年中央补助支持城镇老旧小区改造计划项目台账</vt:lpstr>
      <vt:lpstr>重点民生基层表2</vt:lpstr>
      <vt:lpstr>重点民生基层表1</vt:lpstr>
      <vt:lpstr>重点民生任务分解表</vt:lpstr>
      <vt:lpstr>双清区2024年中央补助支持城镇老旧小区改造计划项目台账!Print_Titles</vt:lpstr>
      <vt:lpstr>重点民生基层表2!Print_Titles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永年 魏</dc:creator>
  <cp:lastModifiedBy>86152</cp:lastModifiedBy>
  <dcterms:created xsi:type="dcterms:W3CDTF">2023-11-25T22:11:00Z</dcterms:created>
  <dcterms:modified xsi:type="dcterms:W3CDTF">2024-04-16T00:29:56Z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8A1BD2BD08184090BD40B3DA2420E6AD_13</vt:lpwstr>
  </property>
  <property fmtid="{D5CDD505-2E9C-101B-9397-08002B2CF9AE}" pid="3" name="KSOProductBuildVer">
    <vt:lpwstr>2052-12.1.0.16417</vt:lpwstr>
  </property>
</Properties>
</file>