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290"/>
  </bookViews>
  <sheets>
    <sheet name="2018年双清区政府性基金预算收支明细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<sst xmlns="http://schemas.openxmlformats.org/spreadsheetml/2006/main" count="110">
  <si>
    <t>2018年双清区政府性基金预算收支明细表</t>
  </si>
  <si>
    <t>单位：万元</t>
  </si>
  <si>
    <t>科目编码</t>
  </si>
  <si>
    <t>收入项目</t>
  </si>
  <si>
    <t>决算数</t>
  </si>
  <si>
    <t>上级补助收入</t>
  </si>
  <si>
    <t>下级上解收入</t>
  </si>
  <si>
    <t>待偿债置换专项债券上年结余</t>
  </si>
  <si>
    <t>上年结余</t>
  </si>
  <si>
    <t>调入资金</t>
  </si>
  <si>
    <t>其中:调入专项收入</t>
  </si>
  <si>
    <t>债务收入</t>
  </si>
  <si>
    <t>债务转贷收入</t>
  </si>
  <si>
    <t>省补助计划单列市收入</t>
  </si>
  <si>
    <t>计划单列市上解省收入</t>
  </si>
  <si>
    <t>支出项目</t>
  </si>
  <si>
    <t>补助下级支出</t>
  </si>
  <si>
    <t>上解上级支出</t>
  </si>
  <si>
    <t>调出资金</t>
  </si>
  <si>
    <t>债务还本支出</t>
  </si>
  <si>
    <t>债务转贷支出</t>
  </si>
  <si>
    <t>省补助计划单列市支出</t>
  </si>
  <si>
    <t>计划单列市上解省支出</t>
  </si>
  <si>
    <t>结余项目</t>
  </si>
  <si>
    <t>待偿债置换专项债券结余</t>
  </si>
  <si>
    <t>年终结余</t>
  </si>
  <si>
    <t>政府性基金预算收入</t>
  </si>
  <si>
    <t>政府性基金预算支出</t>
  </si>
  <si>
    <t>政府性基金预算结余</t>
  </si>
  <si>
    <t>核电站乏燃料处理处置基金收入</t>
  </si>
  <si>
    <t>核电站乏燃料处理处置基金支出</t>
  </si>
  <si>
    <t>核电站乏燃料处理处置基金结余</t>
  </si>
  <si>
    <t>国家电影事业发展专项资金收入</t>
  </si>
  <si>
    <t>国家电影事业发展专项资金相关支出</t>
  </si>
  <si>
    <t>国家电影事业发展专项资金结余</t>
  </si>
  <si>
    <t>大中型水库移民后期扶持基金收入</t>
  </si>
  <si>
    <t>大中型水库移民后期扶持基金支出</t>
  </si>
  <si>
    <t>大中型水库移民后期扶持基金结余</t>
  </si>
  <si>
    <t>小型水库移民扶助基金收入</t>
  </si>
  <si>
    <t>小型水库移民扶助基金相关支出</t>
  </si>
  <si>
    <t>小型水库移民扶助基金结余</t>
  </si>
  <si>
    <t>可再生能源电价附加收入</t>
  </si>
  <si>
    <t>可再生能源电价附加收入安排的支出</t>
  </si>
  <si>
    <t>可再生能源电价附加结余</t>
  </si>
  <si>
    <t>废弃电器电子产品处理基金收入</t>
  </si>
  <si>
    <t>废弃电器电子产品处理基金支出</t>
  </si>
  <si>
    <t>废弃电器电子产品处理基金结余</t>
  </si>
  <si>
    <t>国有土地使用权出让相关收入</t>
  </si>
  <si>
    <t>国有土地使用权出让相关支出</t>
  </si>
  <si>
    <t>国有土地使用权出让相关结余</t>
  </si>
  <si>
    <t>国有土地收益基金相关收入</t>
  </si>
  <si>
    <t>国有土地收益基金相关支出</t>
  </si>
  <si>
    <t>国有土地收益基金相关结余</t>
  </si>
  <si>
    <t>农业土地开发资金收入</t>
  </si>
  <si>
    <t>农业土地开发资金相关支出</t>
  </si>
  <si>
    <t>农业土地开发资金结余</t>
  </si>
  <si>
    <t>城市基础设施配套费收入</t>
  </si>
  <si>
    <t>城市基础设施配套费相关支出</t>
  </si>
  <si>
    <t>城市基础设施配套费结余</t>
  </si>
  <si>
    <t>污水处理费收入</t>
  </si>
  <si>
    <t>污水处理费相关支出</t>
  </si>
  <si>
    <t>污水处理费结余</t>
  </si>
  <si>
    <t>大中型水库库区基金收入</t>
  </si>
  <si>
    <t>大中型水库库区基金相关支出</t>
  </si>
  <si>
    <t>大中型水库库区基金结余</t>
  </si>
  <si>
    <t>三峡水库库区基金收入</t>
  </si>
  <si>
    <t>三峡水库库区基金支出</t>
  </si>
  <si>
    <t>三峡水库库区基金结余</t>
  </si>
  <si>
    <t>国家重大水利工程建设基金收入</t>
  </si>
  <si>
    <t>国家重大水利工程建设基金相关支出</t>
  </si>
  <si>
    <t>国家重大水利工程建设基金结余</t>
  </si>
  <si>
    <t>海南省高等级公路车辆通行附加费相关收入</t>
  </si>
  <si>
    <t>海南省高等级公路车辆通行附加费相关支出</t>
  </si>
  <si>
    <t>海南省高等级公路车辆通行附加费相关结余</t>
  </si>
  <si>
    <t>车辆通行费相关收入</t>
  </si>
  <si>
    <t>车辆通行费相关支出</t>
  </si>
  <si>
    <t>车辆通行费相关结余</t>
  </si>
  <si>
    <t>港口建设费收入</t>
  </si>
  <si>
    <t>港口建设费相关支出</t>
  </si>
  <si>
    <t>港口建设费结余</t>
  </si>
  <si>
    <t>铁路建设基金收入</t>
  </si>
  <si>
    <t>铁路建设基金支出</t>
  </si>
  <si>
    <t>铁路建设基金结余</t>
  </si>
  <si>
    <t>船舶油污损害赔偿基金收入</t>
  </si>
  <si>
    <t>船舶油污损害赔偿基金支出</t>
  </si>
  <si>
    <t>船舶油污损害赔偿基金结余</t>
  </si>
  <si>
    <t>民航发展基金收入</t>
  </si>
  <si>
    <t>民航发展基金支出</t>
  </si>
  <si>
    <t>民航发展基金结余</t>
  </si>
  <si>
    <t>农网还贷资金收入</t>
  </si>
  <si>
    <t>农网还贷资金支出</t>
  </si>
  <si>
    <t>农网还贷资金结余</t>
  </si>
  <si>
    <t>旅游发展基金收入</t>
  </si>
  <si>
    <t>旅游发展基金支出</t>
  </si>
  <si>
    <t>旅游发展基金结余</t>
  </si>
  <si>
    <t>中央特别国债经营基金收入</t>
  </si>
  <si>
    <t>中央特别国债经营基金支出</t>
  </si>
  <si>
    <t>中央特别国债经营基金结余</t>
  </si>
  <si>
    <t>中央特别国债经营基金财务收入</t>
  </si>
  <si>
    <t>中央特别国债经营基金财务支出</t>
  </si>
  <si>
    <t>中央特别国债经营基金财务结余</t>
  </si>
  <si>
    <t>彩票发行机构和彩票销售机构的业务费用</t>
  </si>
  <si>
    <t>彩票发行销售机构业务费安排的支出</t>
  </si>
  <si>
    <t>彩票发行机构和彩票销售机构的业务费用结余</t>
  </si>
  <si>
    <t>彩票公益金收入</t>
  </si>
  <si>
    <t>彩票公益金相关支出</t>
  </si>
  <si>
    <t>彩票公益金结余</t>
  </si>
  <si>
    <t>其他政府性基金相关收入</t>
  </si>
  <si>
    <t>其他政府性基金相关支出</t>
  </si>
  <si>
    <t>其他政府性基金相关结余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</si>
</sst>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4"/>
      <name val="宋体"/>
      <charset val="134"/>
      <scheme val="minor"/>
    </font>
    <font>
      <sz val="20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4" borderId="1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17" borderId="14" applyNumberFormat="0" applyAlignment="0" applyProtection="0">
      <alignment vertical="center"/>
    </xf>
    <xf numFmtId="0" fontId="15" fillId="17" borderId="12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2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8165;&#21306;2019&#24180;&#25919;&#24220;&#39044;&#31639;&#20844;&#24320;\2019&#24180;&#25552;&#20379;&#36164;&#26009;\&#21452;&#28165;&#21306;2018&#24180;&#36130;&#25919;&#24635;&#20915;&#31639;&#25253;&#34920;03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C7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24">
          <cell r="C24">
            <v>0</v>
          </cell>
        </row>
        <row r="25">
          <cell r="C25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7">
          <cell r="C47">
            <v>0</v>
          </cell>
        </row>
        <row r="48">
          <cell r="C48">
            <v>0</v>
          </cell>
        </row>
        <row r="58">
          <cell r="C58">
            <v>0</v>
          </cell>
        </row>
        <row r="59">
          <cell r="C59">
            <v>0</v>
          </cell>
        </row>
      </sheetData>
      <sheetData sheetId="12">
        <row r="7">
          <cell r="C7">
            <v>0</v>
          </cell>
        </row>
        <row r="15">
          <cell r="C15">
            <v>64</v>
          </cell>
        </row>
        <row r="21">
          <cell r="C21">
            <v>120</v>
          </cell>
        </row>
        <row r="25">
          <cell r="C25">
            <v>7</v>
          </cell>
        </row>
        <row r="30">
          <cell r="C30">
            <v>0</v>
          </cell>
        </row>
        <row r="35">
          <cell r="C35">
            <v>0</v>
          </cell>
        </row>
        <row r="41">
          <cell r="C41">
            <v>1413</v>
          </cell>
        </row>
        <row r="54">
          <cell r="C54">
            <v>0</v>
          </cell>
        </row>
        <row r="58">
          <cell r="C58">
            <v>19</v>
          </cell>
        </row>
        <row r="59">
          <cell r="C59">
            <v>0</v>
          </cell>
        </row>
        <row r="65">
          <cell r="C65">
            <v>0</v>
          </cell>
        </row>
        <row r="70">
          <cell r="C70">
            <v>19</v>
          </cell>
        </row>
        <row r="75">
          <cell r="C75">
            <v>0</v>
          </cell>
        </row>
        <row r="80">
          <cell r="C80">
            <v>0</v>
          </cell>
        </row>
        <row r="86">
          <cell r="C86">
            <v>0</v>
          </cell>
        </row>
        <row r="91">
          <cell r="C91">
            <v>0</v>
          </cell>
        </row>
        <row r="96">
          <cell r="C96">
            <v>0</v>
          </cell>
        </row>
        <row r="101">
          <cell r="C101">
            <v>0</v>
          </cell>
        </row>
        <row r="110">
          <cell r="C110">
            <v>0</v>
          </cell>
        </row>
        <row r="117">
          <cell r="C117">
            <v>0</v>
          </cell>
        </row>
        <row r="127">
          <cell r="C127">
            <v>0</v>
          </cell>
        </row>
        <row r="132">
          <cell r="C132">
            <v>0</v>
          </cell>
        </row>
        <row r="140">
          <cell r="C140">
            <v>0</v>
          </cell>
        </row>
        <row r="141">
          <cell r="C141">
            <v>0</v>
          </cell>
        </row>
        <row r="144">
          <cell r="C144">
            <v>0</v>
          </cell>
        </row>
        <row r="153">
          <cell r="C153">
            <v>620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6">
          <cell r="C186">
            <v>0</v>
          </cell>
        </row>
        <row r="187">
          <cell r="C187">
            <v>0</v>
          </cell>
        </row>
        <row r="188">
          <cell r="C188">
            <v>0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3"/>
  <sheetViews>
    <sheetView showGridLines="0" showZeros="0" tabSelected="1" topLeftCell="P1" workbookViewId="0">
      <selection activeCell="B19" sqref="B19"/>
    </sheetView>
  </sheetViews>
  <sheetFormatPr defaultColWidth="12.125" defaultRowHeight="16.9" customHeight="1"/>
  <cols>
    <col min="1" max="1" width="10.75" style="2" customWidth="1"/>
    <col min="2" max="2" width="61.5" style="2" customWidth="1"/>
    <col min="3" max="13" width="8.5" style="2" customWidth="1"/>
    <col min="14" max="14" width="10.5" style="2" customWidth="1"/>
    <col min="15" max="15" width="49.375" style="2" customWidth="1"/>
    <col min="16" max="16" width="9" style="2" customWidth="1"/>
    <col min="17" max="18" width="11.125" style="2" customWidth="1"/>
    <col min="19" max="19" width="7.625" style="2" customWidth="1"/>
    <col min="20" max="21" width="11.125" style="2" customWidth="1"/>
    <col min="22" max="23" width="18.125" style="2" customWidth="1"/>
    <col min="24" max="24" width="14.625" style="2" customWidth="1"/>
    <col min="25" max="25" width="38.5" style="2" customWidth="1"/>
    <col min="26" max="26" width="19.875" style="2" customWidth="1"/>
    <col min="27" max="27" width="7.625" style="2" customWidth="1"/>
    <col min="28" max="16384" width="12.125" style="2" customWidth="1"/>
  </cols>
  <sheetData>
    <row r="1" ht="33.95" customHeight="1" spans="1:2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customHeight="1" spans="1:2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customHeight="1" spans="1:27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="1" customFormat="1" ht="38" customHeight="1" spans="1:27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2</v>
      </c>
      <c r="O4" s="8" t="s">
        <v>15</v>
      </c>
      <c r="P4" s="9" t="s">
        <v>4</v>
      </c>
      <c r="Q4" s="5" t="s">
        <v>16</v>
      </c>
      <c r="R4" s="5" t="s">
        <v>17</v>
      </c>
      <c r="S4" s="5" t="s">
        <v>18</v>
      </c>
      <c r="T4" s="5" t="s">
        <v>19</v>
      </c>
      <c r="U4" s="5" t="s">
        <v>20</v>
      </c>
      <c r="V4" s="5" t="s">
        <v>21</v>
      </c>
      <c r="W4" s="5" t="s">
        <v>22</v>
      </c>
      <c r="X4" s="5" t="s">
        <v>2</v>
      </c>
      <c r="Y4" s="5" t="s">
        <v>23</v>
      </c>
      <c r="Z4" s="5" t="s">
        <v>24</v>
      </c>
      <c r="AA4" s="8" t="s">
        <v>25</v>
      </c>
    </row>
    <row r="5" s="1" customFormat="1" ht="18.75" spans="1:27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0"/>
      <c r="P5" s="11"/>
      <c r="Q5" s="6"/>
      <c r="R5" s="6"/>
      <c r="S5" s="6"/>
      <c r="T5" s="6"/>
      <c r="U5" s="6"/>
      <c r="V5" s="6"/>
      <c r="W5" s="6"/>
      <c r="X5" s="6"/>
      <c r="Y5" s="6"/>
      <c r="Z5" s="6"/>
      <c r="AA5" s="10"/>
    </row>
    <row r="6" customHeight="1" spans="1:27">
      <c r="A6" s="7"/>
      <c r="B6" s="7" t="s">
        <v>26</v>
      </c>
      <c r="C6" s="7">
        <f t="shared" ref="C6:M6" si="0">SUM(C7:C33)</f>
        <v>0</v>
      </c>
      <c r="D6" s="7">
        <f t="shared" si="0"/>
        <v>1277</v>
      </c>
      <c r="E6" s="7">
        <f t="shared" si="0"/>
        <v>0</v>
      </c>
      <c r="F6" s="7">
        <f t="shared" si="0"/>
        <v>0</v>
      </c>
      <c r="G6" s="7">
        <f t="shared" si="0"/>
        <v>2043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f t="shared" si="0"/>
        <v>1000</v>
      </c>
      <c r="L6" s="7">
        <f t="shared" si="0"/>
        <v>0</v>
      </c>
      <c r="M6" s="7">
        <f t="shared" si="0"/>
        <v>0</v>
      </c>
      <c r="N6" s="7"/>
      <c r="O6" s="7" t="s">
        <v>27</v>
      </c>
      <c r="P6" s="7">
        <f t="shared" ref="P6:W6" si="1">SUM(P7:P33)</f>
        <v>2265</v>
      </c>
      <c r="Q6" s="7">
        <f t="shared" si="1"/>
        <v>0</v>
      </c>
      <c r="R6" s="7">
        <f t="shared" si="1"/>
        <v>1</v>
      </c>
      <c r="S6" s="7">
        <f t="shared" si="1"/>
        <v>0</v>
      </c>
      <c r="T6" s="7">
        <f t="shared" si="1"/>
        <v>0</v>
      </c>
      <c r="U6" s="7">
        <f t="shared" si="1"/>
        <v>0</v>
      </c>
      <c r="V6" s="7">
        <f t="shared" si="1"/>
        <v>0</v>
      </c>
      <c r="W6" s="7">
        <f t="shared" si="1"/>
        <v>0</v>
      </c>
      <c r="X6" s="7"/>
      <c r="Y6" s="7" t="s">
        <v>28</v>
      </c>
      <c r="Z6" s="7">
        <f>SUM(Z7:Z33)</f>
        <v>0</v>
      </c>
      <c r="AA6" s="7">
        <f t="shared" ref="AA6:AA33" si="2">SUM(C6:M6)-SUM(P6:W6)-Z6-I6</f>
        <v>2054</v>
      </c>
    </row>
    <row r="7" customHeight="1" spans="1:27">
      <c r="A7" s="7">
        <v>1030166</v>
      </c>
      <c r="B7" s="7" t="s">
        <v>29</v>
      </c>
      <c r="C7" s="7">
        <f>'[1]L08'!C41</f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20610</v>
      </c>
      <c r="O7" s="7" t="s">
        <v>30</v>
      </c>
      <c r="P7" s="7">
        <f>'[1]L09'!C7</f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1030166</v>
      </c>
      <c r="Y7" s="7" t="s">
        <v>31</v>
      </c>
      <c r="Z7" s="7">
        <v>0</v>
      </c>
      <c r="AA7" s="7">
        <f t="shared" si="2"/>
        <v>0</v>
      </c>
    </row>
    <row r="8" customHeight="1" spans="1:27">
      <c r="A8" s="7">
        <v>1030129</v>
      </c>
      <c r="B8" s="7" t="s">
        <v>32</v>
      </c>
      <c r="C8" s="7">
        <f>'[1]L08'!C15</f>
        <v>0</v>
      </c>
      <c r="D8" s="7">
        <v>53</v>
      </c>
      <c r="E8" s="7">
        <v>0</v>
      </c>
      <c r="F8" s="7">
        <v>0</v>
      </c>
      <c r="G8" s="7">
        <v>64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/>
      <c r="O8" s="7" t="s">
        <v>33</v>
      </c>
      <c r="P8" s="7">
        <f>'[1]L09'!C15+'[1]L09'!C169+'[1]L09'!C188</f>
        <v>64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1030129</v>
      </c>
      <c r="Y8" s="7" t="s">
        <v>34</v>
      </c>
      <c r="Z8" s="7">
        <v>0</v>
      </c>
      <c r="AA8" s="7">
        <f t="shared" si="2"/>
        <v>53</v>
      </c>
    </row>
    <row r="9" customHeight="1" spans="1:27">
      <c r="A9" s="7">
        <v>1030149</v>
      </c>
      <c r="B9" s="7" t="s">
        <v>35</v>
      </c>
      <c r="C9" s="7">
        <f>'[1]L08'!C24</f>
        <v>0</v>
      </c>
      <c r="D9" s="7">
        <v>202</v>
      </c>
      <c r="E9" s="7">
        <v>0</v>
      </c>
      <c r="F9" s="7">
        <v>0</v>
      </c>
      <c r="G9" s="7">
        <v>389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20822</v>
      </c>
      <c r="O9" s="7" t="s">
        <v>36</v>
      </c>
      <c r="P9" s="7">
        <f>'[1]L09'!C21</f>
        <v>120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1030149</v>
      </c>
      <c r="Y9" s="7" t="s">
        <v>37</v>
      </c>
      <c r="Z9" s="7">
        <v>0</v>
      </c>
      <c r="AA9" s="7">
        <f t="shared" si="2"/>
        <v>471</v>
      </c>
    </row>
    <row r="10" customHeight="1" spans="1:27">
      <c r="A10" s="7">
        <v>1030157</v>
      </c>
      <c r="B10" s="7" t="s">
        <v>38</v>
      </c>
      <c r="C10" s="7">
        <f>'[1]L08'!C35</f>
        <v>0</v>
      </c>
      <c r="D10" s="7">
        <v>4</v>
      </c>
      <c r="E10" s="7">
        <v>0</v>
      </c>
      <c r="F10" s="7">
        <v>0</v>
      </c>
      <c r="G10" s="7">
        <v>19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/>
      <c r="O10" s="7" t="s">
        <v>39</v>
      </c>
      <c r="P10" s="7">
        <f>'[1]L09'!C25+'[1]L09'!C195+'[1]L09'!C176</f>
        <v>7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1030157</v>
      </c>
      <c r="Y10" s="7" t="s">
        <v>40</v>
      </c>
      <c r="Z10" s="7">
        <v>0</v>
      </c>
      <c r="AA10" s="7">
        <f t="shared" si="2"/>
        <v>16</v>
      </c>
    </row>
    <row r="11" customHeight="1" spans="1:27">
      <c r="A11" s="7">
        <v>1030168</v>
      </c>
      <c r="B11" s="7" t="s">
        <v>41</v>
      </c>
      <c r="C11" s="7">
        <f>'[1]L08'!C42</f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21160</v>
      </c>
      <c r="O11" s="7" t="s">
        <v>42</v>
      </c>
      <c r="P11" s="7">
        <f>'[1]L09'!C30</f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1030168</v>
      </c>
      <c r="Y11" s="7" t="s">
        <v>43</v>
      </c>
      <c r="Z11" s="7">
        <v>0</v>
      </c>
      <c r="AA11" s="7">
        <f t="shared" si="2"/>
        <v>0</v>
      </c>
    </row>
    <row r="12" customHeight="1" spans="1:27">
      <c r="A12" s="7">
        <v>1030175</v>
      </c>
      <c r="B12" s="7" t="s">
        <v>44</v>
      </c>
      <c r="C12" s="7">
        <f>'[1]L08'!C44</f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21161</v>
      </c>
      <c r="O12" s="7" t="s">
        <v>45</v>
      </c>
      <c r="P12" s="7">
        <f>'[1]L09'!C35</f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1030175</v>
      </c>
      <c r="Y12" s="7" t="s">
        <v>46</v>
      </c>
      <c r="Z12" s="7">
        <v>0</v>
      </c>
      <c r="AA12" s="7">
        <f t="shared" si="2"/>
        <v>0</v>
      </c>
    </row>
    <row r="13" customHeight="1" spans="1:27">
      <c r="A13" s="7"/>
      <c r="B13" s="7" t="s">
        <v>47</v>
      </c>
      <c r="C13" s="7">
        <v>0</v>
      </c>
      <c r="D13" s="7">
        <v>582</v>
      </c>
      <c r="E13" s="7">
        <v>0</v>
      </c>
      <c r="F13" s="7">
        <v>0</v>
      </c>
      <c r="G13" s="7">
        <v>517</v>
      </c>
      <c r="H13" s="7">
        <v>0</v>
      </c>
      <c r="I13" s="7">
        <v>0</v>
      </c>
      <c r="J13" s="7">
        <v>0</v>
      </c>
      <c r="K13" s="7">
        <v>1000</v>
      </c>
      <c r="L13" s="7">
        <v>0</v>
      </c>
      <c r="M13" s="7">
        <v>0</v>
      </c>
      <c r="N13" s="7"/>
      <c r="O13" s="7" t="s">
        <v>48</v>
      </c>
      <c r="P13" s="7">
        <v>1413</v>
      </c>
      <c r="Q13" s="7">
        <v>0</v>
      </c>
      <c r="R13" s="7">
        <v>1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/>
      <c r="Y13" s="7" t="s">
        <v>49</v>
      </c>
      <c r="Z13" s="7">
        <v>0</v>
      </c>
      <c r="AA13" s="7">
        <f t="shared" si="2"/>
        <v>685</v>
      </c>
    </row>
    <row r="14" customHeight="1" spans="1:27">
      <c r="A14" s="7"/>
      <c r="B14" s="7" t="s">
        <v>50</v>
      </c>
      <c r="C14" s="7">
        <f>'[1]L08'!C16+'[1]L08'!C18+'[1]L08'!C58-C13</f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/>
      <c r="O14" s="7" t="s">
        <v>51</v>
      </c>
      <c r="P14" s="7">
        <f>'[1]L09'!C41+'[1]L09'!C54+'[1]L09'!C170+'[1]L09'!C171+'[1]L09'!C180+'[1]L09'!C189+'[1]L09'!C190+'[1]L09'!C199-P13</f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/>
      <c r="Y14" s="7" t="s">
        <v>52</v>
      </c>
      <c r="Z14" s="7">
        <v>0</v>
      </c>
      <c r="AA14" s="7">
        <f t="shared" si="2"/>
        <v>0</v>
      </c>
    </row>
    <row r="15" customHeight="1" spans="1:27">
      <c r="A15" s="7">
        <v>1030147</v>
      </c>
      <c r="B15" s="7" t="s">
        <v>53</v>
      </c>
      <c r="C15" s="7">
        <f>'[1]L08'!C17</f>
        <v>0</v>
      </c>
      <c r="D15" s="7">
        <v>0</v>
      </c>
      <c r="E15" s="7">
        <v>0</v>
      </c>
      <c r="F15" s="7">
        <v>0</v>
      </c>
      <c r="G15" s="7">
        <v>19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/>
      <c r="O15" s="7" t="s">
        <v>54</v>
      </c>
      <c r="P15" s="7">
        <f>'[1]L09'!C58+'[1]L09'!C172+'[1]L09'!C191</f>
        <v>19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1030147</v>
      </c>
      <c r="Y15" s="7" t="s">
        <v>55</v>
      </c>
      <c r="Z15" s="7">
        <v>0</v>
      </c>
      <c r="AA15" s="7">
        <f t="shared" si="2"/>
        <v>0</v>
      </c>
    </row>
    <row r="16" customHeight="1" spans="1:27">
      <c r="A16" s="7">
        <v>1030156</v>
      </c>
      <c r="B16" s="7" t="s">
        <v>56</v>
      </c>
      <c r="C16" s="7">
        <f>'[1]L08'!C34</f>
        <v>0</v>
      </c>
      <c r="D16" s="7">
        <v>0</v>
      </c>
      <c r="E16" s="7">
        <v>0</v>
      </c>
      <c r="F16" s="7">
        <v>0</v>
      </c>
      <c r="G16" s="7">
        <v>32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/>
      <c r="O16" s="7" t="s">
        <v>57</v>
      </c>
      <c r="P16" s="7">
        <f>'[1]L09'!C59+'[1]L09'!C175+'[1]L09'!C194</f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1030156</v>
      </c>
      <c r="Y16" s="7" t="s">
        <v>58</v>
      </c>
      <c r="Z16" s="7">
        <v>0</v>
      </c>
      <c r="AA16" s="7">
        <f t="shared" si="2"/>
        <v>32</v>
      </c>
    </row>
    <row r="17" customHeight="1" spans="1:27">
      <c r="A17" s="7">
        <v>1030178</v>
      </c>
      <c r="B17" s="7" t="s">
        <v>59</v>
      </c>
      <c r="C17" s="7">
        <f>'[1]L08'!C47</f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/>
      <c r="O17" s="7" t="s">
        <v>60</v>
      </c>
      <c r="P17" s="7">
        <f>'[1]L09'!C65+'[1]L09'!C179+'[1]L09'!C198</f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1030178</v>
      </c>
      <c r="Y17" s="7" t="s">
        <v>61</v>
      </c>
      <c r="Z17" s="7">
        <v>0</v>
      </c>
      <c r="AA17" s="7">
        <f t="shared" si="2"/>
        <v>0</v>
      </c>
    </row>
    <row r="18" customHeight="1" spans="1:27">
      <c r="A18" s="7">
        <v>1030150</v>
      </c>
      <c r="B18" s="7" t="s">
        <v>62</v>
      </c>
      <c r="C18" s="7">
        <f>'[1]L08'!C25</f>
        <v>0</v>
      </c>
      <c r="D18" s="7">
        <v>24</v>
      </c>
      <c r="E18" s="7">
        <v>0</v>
      </c>
      <c r="F18" s="7">
        <v>0</v>
      </c>
      <c r="G18" s="7">
        <v>71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/>
      <c r="O18" s="7" t="s">
        <v>63</v>
      </c>
      <c r="P18" s="7">
        <f>'[1]L09'!C70+'[1]L09'!C173+'[1]L09'!C192</f>
        <v>19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1030150</v>
      </c>
      <c r="Y18" s="7" t="s">
        <v>64</v>
      </c>
      <c r="Z18" s="7">
        <v>0</v>
      </c>
      <c r="AA18" s="7">
        <f t="shared" si="2"/>
        <v>76</v>
      </c>
    </row>
    <row r="19" customHeight="1" spans="1:27">
      <c r="A19" s="7">
        <v>1030152</v>
      </c>
      <c r="B19" s="7" t="s">
        <v>65</v>
      </c>
      <c r="C19" s="7">
        <f>'[1]L08'!C28</f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21367</v>
      </c>
      <c r="O19" s="7" t="s">
        <v>66</v>
      </c>
      <c r="P19" s="7">
        <f>'[1]L09'!C75</f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1030152</v>
      </c>
      <c r="Y19" s="7" t="s">
        <v>67</v>
      </c>
      <c r="Z19" s="7">
        <v>0</v>
      </c>
      <c r="AA19" s="7">
        <f t="shared" si="2"/>
        <v>0</v>
      </c>
    </row>
    <row r="20" customHeight="1" spans="1:27">
      <c r="A20" s="7">
        <v>1030158</v>
      </c>
      <c r="B20" s="7" t="s">
        <v>68</v>
      </c>
      <c r="C20" s="7">
        <f>'[1]L08'!C36</f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/>
      <c r="O20" s="7" t="s">
        <v>69</v>
      </c>
      <c r="P20" s="7">
        <f>'[1]L09'!C80+'[1]L09'!C196+'[1]L09'!C177</f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1030158</v>
      </c>
      <c r="Y20" s="7" t="s">
        <v>70</v>
      </c>
      <c r="Z20" s="7">
        <v>0</v>
      </c>
      <c r="AA20" s="7">
        <f t="shared" si="2"/>
        <v>0</v>
      </c>
    </row>
    <row r="21" customHeight="1" spans="1:27">
      <c r="A21" s="7"/>
      <c r="B21" s="7" t="s">
        <v>71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/>
      <c r="O21" s="7" t="s">
        <v>72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/>
      <c r="Y21" s="7" t="s">
        <v>73</v>
      </c>
      <c r="Z21" s="7">
        <v>0</v>
      </c>
      <c r="AA21" s="7">
        <f t="shared" si="2"/>
        <v>0</v>
      </c>
    </row>
    <row r="22" customHeight="1" spans="1:27">
      <c r="A22" s="7"/>
      <c r="B22" s="7" t="s">
        <v>74</v>
      </c>
      <c r="C22" s="7">
        <f>'[1]L08'!C12+'[1]L08'!C40+'[1]L08'!C59-C21</f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/>
      <c r="O22" s="7" t="s">
        <v>75</v>
      </c>
      <c r="P22" s="7">
        <f>'[1]L09'!C86+'[1]L09'!C91+'[1]L09'!C167+'[1]L09'!C178+'[1]L09'!C181+'[1]L09'!C186+'[1]L09'!C197+'[1]L09'!C200-P21</f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/>
      <c r="Y22" s="7" t="s">
        <v>76</v>
      </c>
      <c r="Z22" s="7">
        <v>0</v>
      </c>
      <c r="AA22" s="7">
        <f t="shared" si="2"/>
        <v>0</v>
      </c>
    </row>
    <row r="23" customHeight="1" spans="1:27">
      <c r="A23" s="7">
        <v>1030115</v>
      </c>
      <c r="B23" s="7" t="s">
        <v>77</v>
      </c>
      <c r="C23" s="7">
        <f>'[1]L08'!C13</f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/>
      <c r="O23" s="7" t="s">
        <v>78</v>
      </c>
      <c r="P23" s="7">
        <f>'[1]L09'!C96+'[1]L09'!C168+'[1]L09'!C187</f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1030115</v>
      </c>
      <c r="Y23" s="7" t="s">
        <v>79</v>
      </c>
      <c r="Z23" s="7">
        <v>0</v>
      </c>
      <c r="AA23" s="7">
        <f t="shared" si="2"/>
        <v>0</v>
      </c>
    </row>
    <row r="24" customHeight="1" spans="1:27">
      <c r="A24" s="7">
        <v>1030106</v>
      </c>
      <c r="B24" s="7" t="s">
        <v>80</v>
      </c>
      <c r="C24" s="7">
        <f>'[1]L08'!C10</f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21464</v>
      </c>
      <c r="O24" s="7" t="s">
        <v>81</v>
      </c>
      <c r="P24" s="7">
        <f>'[1]L09'!C101</f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1030106</v>
      </c>
      <c r="Y24" s="7" t="s">
        <v>82</v>
      </c>
      <c r="Z24" s="7">
        <v>0</v>
      </c>
      <c r="AA24" s="7">
        <f t="shared" si="2"/>
        <v>0</v>
      </c>
    </row>
    <row r="25" customHeight="1" spans="1:27">
      <c r="A25" s="7">
        <v>1030171</v>
      </c>
      <c r="B25" s="7" t="s">
        <v>83</v>
      </c>
      <c r="C25" s="7">
        <f>'[1]L08'!C43</f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21468</v>
      </c>
      <c r="O25" s="7" t="s">
        <v>84</v>
      </c>
      <c r="P25" s="7">
        <f>'[1]L09'!C110</f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1030171</v>
      </c>
      <c r="Y25" s="7" t="s">
        <v>85</v>
      </c>
      <c r="Z25" s="7">
        <v>0</v>
      </c>
      <c r="AA25" s="7">
        <f t="shared" si="2"/>
        <v>0</v>
      </c>
    </row>
    <row r="26" customHeight="1" spans="1:27">
      <c r="A26" s="7">
        <v>1030110</v>
      </c>
      <c r="B26" s="7" t="s">
        <v>86</v>
      </c>
      <c r="C26" s="7">
        <f>'[1]L08'!C11</f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21469</v>
      </c>
      <c r="O26" s="7" t="s">
        <v>87</v>
      </c>
      <c r="P26" s="7">
        <f>'[1]L09'!C117</f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1030110</v>
      </c>
      <c r="Y26" s="7" t="s">
        <v>88</v>
      </c>
      <c r="Z26" s="7">
        <v>0</v>
      </c>
      <c r="AA26" s="7">
        <f t="shared" si="2"/>
        <v>0</v>
      </c>
    </row>
    <row r="27" customHeight="1" spans="1:27">
      <c r="A27" s="7">
        <v>1030102</v>
      </c>
      <c r="B27" s="7" t="s">
        <v>89</v>
      </c>
      <c r="C27" s="7">
        <f>'[1]L08'!C7</f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21562</v>
      </c>
      <c r="O27" s="7" t="s">
        <v>90</v>
      </c>
      <c r="P27" s="7">
        <f>'[1]L09'!C127</f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1030102</v>
      </c>
      <c r="Y27" s="7" t="s">
        <v>91</v>
      </c>
      <c r="Z27" s="7">
        <v>0</v>
      </c>
      <c r="AA27" s="7">
        <f t="shared" si="2"/>
        <v>0</v>
      </c>
    </row>
    <row r="28" customHeight="1" spans="1:27">
      <c r="A28" s="7">
        <v>1030121</v>
      </c>
      <c r="B28" s="7" t="s">
        <v>92</v>
      </c>
      <c r="C28" s="7">
        <f>'[1]L08'!C14</f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21660</v>
      </c>
      <c r="O28" s="7" t="s">
        <v>93</v>
      </c>
      <c r="P28" s="7">
        <f>'[1]L09'!C132</f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1030121</v>
      </c>
      <c r="Y28" s="7" t="s">
        <v>94</v>
      </c>
      <c r="Z28" s="7">
        <v>0</v>
      </c>
      <c r="AA28" s="7">
        <f t="shared" si="2"/>
        <v>0</v>
      </c>
    </row>
    <row r="29" customHeight="1" spans="1:27">
      <c r="A29" s="7">
        <v>1030153</v>
      </c>
      <c r="B29" s="7" t="s">
        <v>95</v>
      </c>
      <c r="C29" s="7">
        <f>'[1]L08'!C29</f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2170402</v>
      </c>
      <c r="O29" s="7" t="s">
        <v>96</v>
      </c>
      <c r="P29" s="7">
        <f>'[1]L09'!C140</f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1030153</v>
      </c>
      <c r="Y29" s="7" t="s">
        <v>97</v>
      </c>
      <c r="Z29" s="7">
        <v>0</v>
      </c>
      <c r="AA29" s="7">
        <f t="shared" si="2"/>
        <v>0</v>
      </c>
    </row>
    <row r="30" customHeight="1" spans="1:27">
      <c r="A30" s="7">
        <v>1030154</v>
      </c>
      <c r="B30" s="7" t="s">
        <v>98</v>
      </c>
      <c r="C30" s="7">
        <f>'[1]L08'!C30</f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2170403</v>
      </c>
      <c r="O30" s="7" t="s">
        <v>99</v>
      </c>
      <c r="P30" s="7">
        <f>'[1]L09'!C141</f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1030154</v>
      </c>
      <c r="Y30" s="7" t="s">
        <v>100</v>
      </c>
      <c r="Z30" s="7">
        <v>0</v>
      </c>
      <c r="AA30" s="7">
        <f t="shared" si="2"/>
        <v>0</v>
      </c>
    </row>
    <row r="31" customHeight="1" spans="1:27">
      <c r="A31" s="7">
        <v>1030180</v>
      </c>
      <c r="B31" s="7" t="s">
        <v>101</v>
      </c>
      <c r="C31" s="7">
        <f>'[1]L08'!C48</f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22908</v>
      </c>
      <c r="O31" s="7" t="s">
        <v>102</v>
      </c>
      <c r="P31" s="7">
        <f>'[1]L09'!C144</f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1030180</v>
      </c>
      <c r="Y31" s="7" t="s">
        <v>103</v>
      </c>
      <c r="Z31" s="7">
        <v>0</v>
      </c>
      <c r="AA31" s="7">
        <f t="shared" si="2"/>
        <v>0</v>
      </c>
    </row>
    <row r="32" customHeight="1" spans="1:27">
      <c r="A32" s="7">
        <v>1030155</v>
      </c>
      <c r="B32" s="7" t="s">
        <v>104</v>
      </c>
      <c r="C32" s="7">
        <f>'[1]L08'!C31</f>
        <v>0</v>
      </c>
      <c r="D32" s="7">
        <v>412</v>
      </c>
      <c r="E32" s="7">
        <v>0</v>
      </c>
      <c r="F32" s="7">
        <v>0</v>
      </c>
      <c r="G32" s="7">
        <v>892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/>
      <c r="O32" s="7" t="s">
        <v>105</v>
      </c>
      <c r="P32" s="7">
        <f>'[1]L09'!C153+'[1]L09'!C174+'[1]L09'!C193</f>
        <v>620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1030155</v>
      </c>
      <c r="Y32" s="7" t="s">
        <v>106</v>
      </c>
      <c r="Z32" s="7">
        <v>0</v>
      </c>
      <c r="AA32" s="7">
        <f t="shared" si="2"/>
        <v>684</v>
      </c>
    </row>
    <row r="33" customHeight="1" spans="1:27">
      <c r="A33" s="7"/>
      <c r="B33" s="7" t="s">
        <v>107</v>
      </c>
      <c r="C33" s="7">
        <v>0</v>
      </c>
      <c r="D33" s="7">
        <v>0</v>
      </c>
      <c r="E33" s="7">
        <v>0</v>
      </c>
      <c r="F33" s="7">
        <v>0</v>
      </c>
      <c r="G33" s="7">
        <v>40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/>
      <c r="O33" s="7" t="s">
        <v>108</v>
      </c>
      <c r="P33" s="7">
        <v>3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/>
      <c r="Y33" s="7" t="s">
        <v>109</v>
      </c>
      <c r="Z33" s="7">
        <v>0</v>
      </c>
      <c r="AA33" s="7">
        <f t="shared" si="2"/>
        <v>37</v>
      </c>
    </row>
  </sheetData>
  <mergeCells count="30">
    <mergeCell ref="A1:AA1"/>
    <mergeCell ref="A2:AA2"/>
    <mergeCell ref="A3:AA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printOptions gridLines="1"/>
  <pageMargins left="0.751388888888889" right="0.751388888888889" top="1" bottom="1" header="0" footer="0"/>
  <pageSetup paperSize="9" orientation="landscape" horizontalDpi="600"/>
  <headerFooter alignWithMargins="0" scaleWithDoc="0"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2018年双清区政府性基金预算收支明细表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2018-05-14T08:30:00Z</dcterms:created>
  <dcterms:modified xsi:type="dcterms:W3CDTF">2019-03-29T02:49:53Z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