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980" activeTab="0"/>
  </bookViews>
  <sheets>
    <sheet name="2019年省市专项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q">'[1]国家'!#REF!</definedName>
    <definedName name="\z">'[2]中央'!#REF!</definedName>
    <definedName name="_124sq">#REF!</definedName>
    <definedName name="_212双清">#REF!</definedName>
    <definedName name="_226sq">#REF!</definedName>
    <definedName name="_5双清">#REF!</definedName>
    <definedName name="_6_其他">#REF!</definedName>
    <definedName name="_Order1" hidden="1">255</definedName>
    <definedName name="_Order2" hidden="1">255</definedName>
    <definedName name="a">#REF!</definedName>
    <definedName name="aa">#REF!</definedName>
    <definedName name="aaa">'[3]中央'!#REF!</definedName>
    <definedName name="aaaagfdsafsd">#N/A</definedName>
    <definedName name="ABC">#REF!</definedName>
    <definedName name="ABD">#REF!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DATABASE" hidden="1">'[4]PKx'!$A$1:$AP$622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d">#REF!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'[5]P1012001'!$A$6:$E$117</definedName>
    <definedName name="gxxe20032">'[6]P1012001'!$A$6:$E$117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HTML_CodePage" hidden="1">936</definedName>
    <definedName name="HTML_Control" hidden="1">{"'Sheet1'!$B$1:$F$24","'七、地方财政'!$A$1:$E$32","'七、地方财政'!$G$78","'Sheet1'!$J$1:$O$24"}</definedName>
    <definedName name="HTML_Description" hidden="1">""</definedName>
    <definedName name="HTML_Email" hidden="1">""</definedName>
    <definedName name="HTML_Header" hidden="1">""</definedName>
    <definedName name="HTML_LastUpdate" hidden="1">"98-6-15"</definedName>
    <definedName name="HTML_LineAfter" hidden="1">FALSE</definedName>
    <definedName name="HTML_LineBefore" hidden="1">FALSE</definedName>
    <definedName name="HTML_Name" hidden="1">"统计研究室"</definedName>
    <definedName name="HTML_OBDlg2" hidden="1">TRUE</definedName>
    <definedName name="HTML_OBDlg4" hidden="1">TRUE</definedName>
    <definedName name="HTML_OS" hidden="1">0</definedName>
    <definedName name="HTML_PathFile" hidden="1">"C:\My Documents\gyjj199805.htm"</definedName>
    <definedName name="HTML_Title" hidden="1">""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>#REF!</definedName>
    <definedName name="l">#N/A</definedName>
    <definedName name="lkghjk">#N/A</definedName>
    <definedName name="lkjhh">#N/A</definedName>
    <definedName name="luil">#N/A</definedName>
    <definedName name="Print_Area_MI">'[1]国家'!#REF!</definedName>
    <definedName name="_xlnm.Print_Titles" localSheetId="0">'2019年省市专项'!$1:4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eet1">#REF!</definedName>
    <definedName name="sheet33">#REF!</definedName>
    <definedName name="shgd">#N/A</definedName>
    <definedName name="ssfafag">#N/A</definedName>
    <definedName name="try">#N/A</definedName>
    <definedName name="uyi">#N/A</definedName>
    <definedName name="财政供养">#REF!</definedName>
    <definedName name="常常">#REF!</definedName>
    <definedName name="处室">#REF!</definedName>
    <definedName name="大多数">'[7]RecoveredExternalLink10'!$A$15</definedName>
    <definedName name="还有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'[8]调用表'!$B$3:$B$125</definedName>
    <definedName name="类型">#REF!</definedName>
    <definedName name="全额差额比例">'[9]C01-1'!#REF!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双甭0202">#REF!</definedName>
    <definedName name="双清">#REF!</definedName>
    <definedName name="双清1231">#REF!</definedName>
    <definedName name="四季度">'[10]C01-1'!#REF!</definedName>
    <definedName name="位次d">'[11]四月份月报'!#REF!</definedName>
    <definedName name="五、农业生产资料价格总指数〈_〉">'[12]五、国内贸易'!$A$31</definedName>
    <definedName name="乡镇办">#REF!</definedName>
    <definedName name="性别">'[13]基础编码'!$H$2:$H$3</definedName>
    <definedName name="学历">'[13]基础编码'!$S$2:$S$9</definedName>
    <definedName name="支出">'[14]P1012001'!$A$6:$E$117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<sst xmlns="http://schemas.openxmlformats.org/spreadsheetml/2006/main" count="349" uniqueCount="296">
  <si>
    <t>专      项      指      标</t>
  </si>
  <si>
    <t>2019年已拨</t>
  </si>
  <si>
    <t>文号</t>
  </si>
  <si>
    <t>单位
/摘要</t>
  </si>
  <si>
    <t>科目</t>
  </si>
  <si>
    <t>金额</t>
  </si>
  <si>
    <t>单位</t>
  </si>
  <si>
    <t>拨款时间</t>
  </si>
  <si>
    <t>小江湖</t>
  </si>
  <si>
    <t>邵财综指[2019]4号</t>
  </si>
  <si>
    <t>2019年在中型水库移民后期扶持基金</t>
  </si>
  <si>
    <t>水利局</t>
  </si>
  <si>
    <t>邵财综指[2019]5号</t>
  </si>
  <si>
    <t>2019年移民困难扶助金</t>
  </si>
  <si>
    <t>邵财综指[2019]7号</t>
  </si>
  <si>
    <t>2019年大中型水库移民后期扶持基金</t>
  </si>
  <si>
    <t>邵财综指[2019]10号</t>
  </si>
  <si>
    <t>2018年保障房专项补助</t>
  </si>
  <si>
    <t>棚户区改造</t>
  </si>
  <si>
    <t>邵财综指[2019]11号</t>
  </si>
  <si>
    <t>“十三五”时期中央财政专项彩票公益金支持地方社会公益事业发展2019年度资金</t>
  </si>
  <si>
    <t>石桥办</t>
  </si>
  <si>
    <t>邵财综指[2019]13号</t>
  </si>
  <si>
    <t>2019年小型水库移民扶助金</t>
  </si>
  <si>
    <t>邵财综指[2019]14号</t>
  </si>
  <si>
    <t>2019年度移民工作经费补助</t>
  </si>
  <si>
    <t>邵财综指[2019]15号</t>
  </si>
  <si>
    <t>2019年中央大中型水库移民后期扶持</t>
  </si>
  <si>
    <t>邵财综指[2019]18号</t>
  </si>
  <si>
    <t>2019年省级专项彩票公益金</t>
  </si>
  <si>
    <t>邵财综指[2019]20号</t>
  </si>
  <si>
    <t>2019年分成福利彩票公益金</t>
  </si>
  <si>
    <t>民政局</t>
  </si>
  <si>
    <t>邵财综指[2019]21号</t>
  </si>
  <si>
    <t>2019年度省级福利公益金</t>
  </si>
  <si>
    <t>残联</t>
  </si>
  <si>
    <t>邵财综指[2019]23号</t>
  </si>
  <si>
    <t>2019年度省级财政专项彩票公益金</t>
  </si>
  <si>
    <t>邵财建指[2019]1号</t>
  </si>
  <si>
    <t>关于下达交通运输领域补助资金</t>
  </si>
  <si>
    <t>交通局</t>
  </si>
  <si>
    <t>邵财建指[2019]8号</t>
  </si>
  <si>
    <t>2019年度城市维护建设资金</t>
  </si>
  <si>
    <t>蓝天保卫战</t>
  </si>
  <si>
    <t>邵财建指[2019]14号</t>
  </si>
  <si>
    <t>关于下达畜禽规模养殖污染防治设施</t>
  </si>
  <si>
    <t>邵财建指[2019]20号</t>
  </si>
  <si>
    <t>2019第一批保障性安居工程配套</t>
  </si>
  <si>
    <t>城市维护建设资金</t>
  </si>
  <si>
    <t>邵财建指[2019]24号</t>
  </si>
  <si>
    <t>2019年第二批交通运输发展专项资金</t>
  </si>
  <si>
    <t>邵财建指[2019]28号</t>
  </si>
  <si>
    <t>住建局</t>
  </si>
  <si>
    <t>邵财建指[2019]32号</t>
  </si>
  <si>
    <t>2019年农村饮水安全巩固提升工程</t>
  </si>
  <si>
    <t>水利管理中心</t>
  </si>
  <si>
    <t>邵财建指[2019]39号</t>
  </si>
  <si>
    <t>2019年第二批专项补助经费</t>
  </si>
  <si>
    <t>邵财建指[2019]42号</t>
  </si>
  <si>
    <t>2019年森林禁伐省级补助资金</t>
  </si>
  <si>
    <t>农业农村局</t>
  </si>
  <si>
    <t>邵财建指[2019]45号</t>
  </si>
  <si>
    <t>2019年救灾应急补助专项中央预算内</t>
  </si>
  <si>
    <t>秀峰社区、住建局、东风路、区乡指挥部</t>
  </si>
  <si>
    <t>20191023、20191025、20191028、20191121\20191219；20191225；20200107；20200107；20200110</t>
  </si>
  <si>
    <t>邵财建指[2019]46号</t>
  </si>
  <si>
    <t>2019年第四批征地拆迁补助资金</t>
  </si>
  <si>
    <t>明德学校</t>
  </si>
  <si>
    <t>邵财建指[2019]53号</t>
  </si>
  <si>
    <t>收回2017年中央水污染防治资金</t>
  </si>
  <si>
    <t>邵财建指[2019]54号</t>
  </si>
  <si>
    <t>2019年保障性安居工程</t>
  </si>
  <si>
    <t>邵财建指[2019]55号</t>
  </si>
  <si>
    <t>邵财建指[2019]59号</t>
  </si>
  <si>
    <t>2019年中央水污染防治资金</t>
  </si>
  <si>
    <t>邵财建指[2019]60号</t>
  </si>
  <si>
    <t>2019年省级林业专项资金</t>
  </si>
  <si>
    <t>邵财建指[2019]61号</t>
  </si>
  <si>
    <t>关于下达中央水污染防治专项资金</t>
  </si>
  <si>
    <t>邵财建指[2019]70号</t>
  </si>
  <si>
    <t>各单位</t>
  </si>
  <si>
    <t>20191227、20200108\20200110</t>
  </si>
  <si>
    <t>邵财企指[2019]1号</t>
  </si>
  <si>
    <t>2018年工业发展专项资金</t>
  </si>
  <si>
    <t>杨诚瑞林木业</t>
  </si>
  <si>
    <t>邵财企指[2019]2号</t>
  </si>
  <si>
    <t>2019年制造强省专项资金</t>
  </si>
  <si>
    <t>科信局</t>
  </si>
  <si>
    <t>邵财企指[2019]3号</t>
  </si>
  <si>
    <t>2019年自然灾害生活补助资金</t>
  </si>
  <si>
    <t>应急管理局</t>
  </si>
  <si>
    <t>邵财企指[2019]4号</t>
  </si>
  <si>
    <t>2019年中小企业发展专项资金</t>
  </si>
  <si>
    <t>在一起创业公司</t>
  </si>
  <si>
    <t>邵财企指[2019]9号</t>
  </si>
  <si>
    <t>2019年湖南省第二批制造强省专项资金</t>
  </si>
  <si>
    <t>公司</t>
  </si>
  <si>
    <t>邵财企指[2019]16号</t>
  </si>
  <si>
    <t>2018年邵阳市工业企业技术改造税收增量奖补</t>
  </si>
  <si>
    <t>中南制药</t>
  </si>
  <si>
    <t>邵财金指[2019]2号</t>
  </si>
  <si>
    <t>2019年农业保险中央和省级保费补贴资金</t>
  </si>
  <si>
    <t>中联</t>
  </si>
  <si>
    <t>邵财外指[2019]16号</t>
  </si>
  <si>
    <t xml:space="preserve">2019年外经发展资金的通知 </t>
  </si>
  <si>
    <t>立得科技</t>
  </si>
  <si>
    <t>邵财农指[2019]1号</t>
  </si>
  <si>
    <t>2018年农村集体资产清产核资</t>
  </si>
  <si>
    <t>经管站</t>
  </si>
  <si>
    <t>邵财农指[2019]2号</t>
  </si>
  <si>
    <t>2019年度第一批省级水利发展资金</t>
  </si>
  <si>
    <t>邵财农指[2019]3号</t>
  </si>
  <si>
    <t>农村土地承包经营权确权登记颁证补助资金</t>
  </si>
  <si>
    <t>邵财农指[2019]11号</t>
  </si>
  <si>
    <t>2018年森林植被恢复</t>
  </si>
  <si>
    <t>农业局</t>
  </si>
  <si>
    <t>20190430\20191105</t>
  </si>
  <si>
    <t>邵财农指[2019]12号</t>
  </si>
  <si>
    <t>2018年动物防疫补助经费</t>
  </si>
  <si>
    <t>畜牧局</t>
  </si>
  <si>
    <t>邵财农指[2019]25号</t>
  </si>
  <si>
    <t>2019年邵阳市产业扶贫专项资金</t>
  </si>
  <si>
    <t>经开区和各公司</t>
  </si>
  <si>
    <t>邵财农指[2019]31号</t>
  </si>
  <si>
    <t>2019年农机化发展资金</t>
  </si>
  <si>
    <t>经开区</t>
  </si>
  <si>
    <t>邵财农指[2019]45号</t>
  </si>
  <si>
    <t>2019年扶持村级集体经济发展</t>
  </si>
  <si>
    <t>经开区、渡头桥</t>
  </si>
  <si>
    <t>20191205、20191209</t>
  </si>
  <si>
    <t>邵财农指[2019]46号</t>
  </si>
  <si>
    <t>2019年返回四区地方水利</t>
  </si>
  <si>
    <t>石桥金星</t>
  </si>
  <si>
    <t>农业农林局</t>
  </si>
  <si>
    <t>邵财农指[2019]52号</t>
  </si>
  <si>
    <t>2019年第十一批支农补助资金</t>
  </si>
  <si>
    <t>邵财农指[2019]56号</t>
  </si>
  <si>
    <t>2019年全省改（新）建农村户用厕所资金</t>
  </si>
  <si>
    <t>邵财农指[2019]59号</t>
  </si>
  <si>
    <t>2019年部分省级农业专项资金</t>
  </si>
  <si>
    <t>邵财农指[2020]1号</t>
  </si>
  <si>
    <t>2019年森林植被恢复费的通知</t>
  </si>
  <si>
    <t>邵财社指[2019]1号</t>
  </si>
  <si>
    <t>2019年就业补助资金预算指标</t>
  </si>
  <si>
    <t>就业专户</t>
  </si>
  <si>
    <t>邵财社指[2019]2号</t>
  </si>
  <si>
    <t>2018年支持民政和残疾人公共服务设施建设债券资金</t>
  </si>
  <si>
    <t>邵财社指[2019]3号</t>
  </si>
  <si>
    <t>2019年残疾人事业补助资金</t>
  </si>
  <si>
    <t>邵财社指[2019]4号</t>
  </si>
  <si>
    <t>2018年计划生育特别扶助市本级资金</t>
  </si>
  <si>
    <t>卫计局</t>
  </si>
  <si>
    <t>邵财社指[2019]5号</t>
  </si>
  <si>
    <t>2018年计划生育服务省级财政第二批补助</t>
  </si>
  <si>
    <t>邵财社指[2019]6号</t>
  </si>
  <si>
    <t>2018年自然灾害生活救助补助</t>
  </si>
  <si>
    <t>邵财社指[2019]7号</t>
  </si>
  <si>
    <t>2019年老党员生活补贴补助资金</t>
  </si>
  <si>
    <t>退役军人事务局</t>
  </si>
  <si>
    <t>邵财社指[2019]9号</t>
  </si>
  <si>
    <t>2019年重大公共卫生服务项目中央补助资金预算指标</t>
  </si>
  <si>
    <t>卫计</t>
  </si>
  <si>
    <t>邵财社指[2019]10号</t>
  </si>
  <si>
    <t>2019年市级配套计划生育项目资金</t>
  </si>
  <si>
    <t>邵财社指[2019]11号</t>
  </si>
  <si>
    <t>2019年省市补助计划生育项目经费</t>
  </si>
  <si>
    <t>卫生健康局</t>
  </si>
  <si>
    <t>邵财社指[2019]12号</t>
  </si>
  <si>
    <t>2019年省补助计划生育特殊家庭住院护理补贴</t>
  </si>
  <si>
    <t>邵财社指[2019]13号</t>
  </si>
  <si>
    <t xml:space="preserve">2019年省补助孕产妇免费产前筛查项目经费的通知 </t>
  </si>
  <si>
    <t>邵财社指[2019]15号</t>
  </si>
  <si>
    <t>2019年省补助城镇独生子女父母奖励项目经费</t>
  </si>
  <si>
    <t>邵财社指[2019]16号</t>
  </si>
  <si>
    <t>2019年省补助妇幼健康等项目经费</t>
  </si>
  <si>
    <t>邵财社指[2019]21号</t>
  </si>
  <si>
    <t>2019年残疾人事业补助资金预算指标的通知</t>
  </si>
  <si>
    <t>邵财社指[2019]22号</t>
  </si>
  <si>
    <t xml:space="preserve">2019年残疾人事业补助资金预算指标的通知 </t>
  </si>
  <si>
    <t>邵财社指[2019]24号</t>
  </si>
  <si>
    <t>2019年城乡居民基本医疗保险市级配套补助资金</t>
  </si>
  <si>
    <t>城镇居民</t>
  </si>
  <si>
    <t>邵财社指[2019]26号</t>
  </si>
  <si>
    <t>2019年民政事业省级补助资金</t>
  </si>
  <si>
    <t>邵财社指[2019]29号</t>
  </si>
  <si>
    <t>2019年省补助计划生育能力建设项目经费</t>
  </si>
  <si>
    <t>邵财社指[2019]30号</t>
  </si>
  <si>
    <t>2019年省补助农村适龄妇女和城镇低保适龄妇女</t>
  </si>
  <si>
    <t>邵财社指[2019]31号</t>
  </si>
  <si>
    <t>2019年市级配套孕产妇免费产前</t>
  </si>
  <si>
    <t>邵财社指[2019]32号</t>
  </si>
  <si>
    <t>2019年市级配套孕前优生健康检查</t>
  </si>
  <si>
    <t>邵财社指[2019]33号</t>
  </si>
  <si>
    <t>2019年省补助公共卫生项目经费</t>
  </si>
  <si>
    <t>邵财社指[2019]35号</t>
  </si>
  <si>
    <t>2019年社区补助经费</t>
  </si>
  <si>
    <t>邵财社指[2019]36号</t>
  </si>
  <si>
    <t>2019年支持民政和残疾人公共服务设施建设</t>
  </si>
  <si>
    <t>残联、民政局</t>
  </si>
  <si>
    <t>邵财社指[2019]37号</t>
  </si>
  <si>
    <t>三区孤独基本生活费最低保障市级财政</t>
  </si>
  <si>
    <t>邵财社指[2019]38号</t>
  </si>
  <si>
    <t>2019年中央彩票公益金</t>
  </si>
  <si>
    <t>邵财社指[2019]39号</t>
  </si>
  <si>
    <t>2019年市级配套三区困难残疾人和重度残疾人两项补贴</t>
  </si>
  <si>
    <t>邵财社指[2019]40号</t>
  </si>
  <si>
    <t>2019年社会救助市级配套</t>
  </si>
  <si>
    <t>医保专户</t>
  </si>
  <si>
    <t>邵财社指[2019]48号</t>
  </si>
  <si>
    <t>2019年城乡居民养老保险</t>
  </si>
  <si>
    <t>新农保专户</t>
  </si>
  <si>
    <t>邵财社指[2019]50号</t>
  </si>
  <si>
    <t>2019年城乡居民丧葬补助金</t>
  </si>
  <si>
    <t>邵财社指[2019]51号</t>
  </si>
  <si>
    <t>2018年城乡居民社会养老保险</t>
  </si>
  <si>
    <t>邵财行指[2018]27号</t>
  </si>
  <si>
    <t>解决特殊疑难信访问题中央补助经费（机密文件）</t>
  </si>
  <si>
    <t>信访局</t>
  </si>
  <si>
    <t>邵财行指[2019]2号</t>
  </si>
  <si>
    <t>下达原三区工商分局7-9月经费通知</t>
  </si>
  <si>
    <t>市场监督</t>
  </si>
  <si>
    <t>邵财行指[2019]4号</t>
  </si>
  <si>
    <t>2019年解决特殊疑难信访问题补助经费（机密)</t>
  </si>
  <si>
    <t>邵财行指[2019]6号</t>
  </si>
  <si>
    <t>2019年药品监管补助资金</t>
  </si>
  <si>
    <t>食药局</t>
  </si>
  <si>
    <t>邵财行指[2019]7号</t>
  </si>
  <si>
    <t>2019年第一批省级市场监督管理补助资金</t>
  </si>
  <si>
    <t>邵财行指[2019]9号</t>
  </si>
  <si>
    <t>2019年省级市场监督管理专项资金</t>
  </si>
  <si>
    <t>邵财行指[2019]10号</t>
  </si>
  <si>
    <t>2019年食品监管补助资金</t>
  </si>
  <si>
    <t>邵财行指[2019]13号</t>
  </si>
  <si>
    <t>2019年原三区工商分局剩余经费</t>
  </si>
  <si>
    <t>市场监督管理局</t>
  </si>
  <si>
    <t>邵财行指[2019]16号</t>
  </si>
  <si>
    <t>2019年寺观教堂维修经费</t>
  </si>
  <si>
    <t>统战部</t>
  </si>
  <si>
    <t>邵财教指[2019]10号</t>
  </si>
  <si>
    <t>2019年普通高中建档立卡家族经济困难学生免费教科书资金</t>
  </si>
  <si>
    <t>教育局</t>
  </si>
  <si>
    <t>邵财教指[2019]14号</t>
  </si>
  <si>
    <t>2019年邵阳市第一批科技计划项目补助</t>
  </si>
  <si>
    <t>邵财教指[2019]16号</t>
  </si>
  <si>
    <t>2019年第二批教育综合发展专项资金</t>
  </si>
  <si>
    <t>邵财教指[2019]17号</t>
  </si>
  <si>
    <t>2019年国家电影事业发展</t>
  </si>
  <si>
    <t>大众影城</t>
  </si>
  <si>
    <t>邵财教指[2019]21号</t>
  </si>
  <si>
    <t>2019年第二批基础教育发展专项资金</t>
  </si>
  <si>
    <t>邵财教指[2019]24号</t>
  </si>
  <si>
    <t>2019年第六批创新型省份建设专项资金</t>
  </si>
  <si>
    <t>科信局、振兴</t>
  </si>
  <si>
    <t>邵财教指[2019]25号</t>
  </si>
  <si>
    <t>2019年第一批企业研发奖补资金</t>
  </si>
  <si>
    <t>达力电源</t>
  </si>
  <si>
    <t>邵财教指[2019]26号</t>
  </si>
  <si>
    <t>2019年第三批基础教育发展专项资金</t>
  </si>
  <si>
    <t>邵财教指[2019]27号</t>
  </si>
  <si>
    <t>2019年教育费附加资金</t>
  </si>
  <si>
    <t>邵财教指[2019]28号</t>
  </si>
  <si>
    <t>2019年中央补助地方国家电影事业发展</t>
  </si>
  <si>
    <t>九洲影城</t>
  </si>
  <si>
    <t>邵财教指[2019]30号</t>
  </si>
  <si>
    <t>2019年第二十批教育综合发展专项资金</t>
  </si>
  <si>
    <t>邵财教指[2019]33号</t>
  </si>
  <si>
    <t>2019年中央专项彩票公益金</t>
  </si>
  <si>
    <t>邵财教指[2019]34号</t>
  </si>
  <si>
    <t>2019年教育综合发展专项资金</t>
  </si>
  <si>
    <t>邵财教指[2019]35号</t>
  </si>
  <si>
    <t>2019年文化体育建设补助资金</t>
  </si>
  <si>
    <t>石桥</t>
  </si>
  <si>
    <t>邵财教指[2019]36号</t>
  </si>
  <si>
    <t>2019年普通高中生均公用经费</t>
  </si>
  <si>
    <t>邵财教指[2019]38号</t>
  </si>
  <si>
    <t>2019年省级电影事业发展专项资金</t>
  </si>
  <si>
    <t>影院</t>
  </si>
  <si>
    <t>20191220\20191226</t>
  </si>
  <si>
    <t>邵财教指[2019]41号</t>
  </si>
  <si>
    <t>2019年高校科研院所研发奖补资金以及第二批企业研发奖补资金</t>
  </si>
  <si>
    <t>维克液压</t>
  </si>
  <si>
    <t>玉新</t>
  </si>
  <si>
    <t>邵财教指[2019]42号</t>
  </si>
  <si>
    <t>2019年度第一批创新创业技术投资项目经费</t>
  </si>
  <si>
    <t>邵财教指[2019]44号</t>
  </si>
  <si>
    <t>2019年义务教育薄弱环节改善与能力提升</t>
  </si>
  <si>
    <t>邵财教指[2019]46号</t>
  </si>
  <si>
    <t>2019年第二批科技计划项目补助资金</t>
  </si>
  <si>
    <t>华宇化工、立得</t>
  </si>
  <si>
    <t>20191219、20191222、20200110</t>
  </si>
  <si>
    <t>合计</t>
  </si>
  <si>
    <t>各社区</t>
  </si>
  <si>
    <t>科技局</t>
  </si>
  <si>
    <t>火车乡</t>
  </si>
  <si>
    <t>单位：万元</t>
  </si>
  <si>
    <t>2019年省市专项民生资金公开明细表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</si>
</sst>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9" borderId="4" applyNumberFormat="0" applyAlignment="0" applyProtection="0"/>
    <xf numFmtId="0" fontId="12" fillId="14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16" fillId="10" borderId="0" applyNumberFormat="0" applyBorder="0" applyAlignment="0" applyProtection="0"/>
    <xf numFmtId="0" fontId="17" fillId="9" borderId="7" applyNumberFormat="0" applyAlignment="0" applyProtection="0"/>
    <xf numFmtId="0" fontId="18" fillId="3" borderId="4" applyNumberFormat="0" applyAlignment="0" applyProtection="0"/>
    <xf numFmtId="0" fontId="19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2" fillId="0" borderId="0" xfId="40" applyFont="1">
      <alignment vertical="center"/>
      <protection/>
    </xf>
    <xf numFmtId="0" fontId="22" fillId="0" borderId="0" xfId="40" applyFont="1" applyAlignment="1">
      <alignment vertical="center"/>
      <protection/>
    </xf>
    <xf numFmtId="0" fontId="22" fillId="0" borderId="0" xfId="40" applyFont="1" applyAlignment="1">
      <alignment horizontal="left" vertical="center"/>
      <protection/>
    </xf>
    <xf numFmtId="0" fontId="22" fillId="0" borderId="0" xfId="40" applyFont="1" applyAlignment="1">
      <alignment horizontal="center" vertical="center"/>
      <protection/>
    </xf>
    <xf numFmtId="0" fontId="22" fillId="0" borderId="9" xfId="40" applyFont="1" applyBorder="1" applyAlignment="1">
      <alignment horizontal="center" vertical="center"/>
      <protection/>
    </xf>
    <xf numFmtId="0" fontId="22" fillId="0" borderId="10" xfId="40" applyFont="1" applyBorder="1" applyAlignment="1">
      <alignment horizontal="center" vertical="center"/>
      <protection/>
    </xf>
    <xf numFmtId="0" fontId="0" fillId="0" borderId="9" xfId="0" applyFont="1" applyBorder="1" applyAlignment="1">
      <alignment vertical="center"/>
    </xf>
    <xf numFmtId="0" fontId="22" fillId="0" borderId="9" xfId="40" applyFont="1" applyBorder="1" applyAlignment="1">
      <alignment vertical="center"/>
      <protection/>
    </xf>
    <xf numFmtId="0" fontId="22" fillId="0" borderId="9" xfId="40" applyFont="1" applyBorder="1" applyAlignment="1">
      <alignment horizontal="left" vertical="center"/>
      <protection/>
    </xf>
    <xf numFmtId="0" fontId="22" fillId="0" borderId="10" xfId="40" applyFont="1" applyBorder="1" applyAlignment="1">
      <alignment vertical="center"/>
      <protection/>
    </xf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0" fontId="21" fillId="0" borderId="0" xfId="40" applyNumberFormat="1" applyFont="1" applyAlignment="1">
      <alignment horizontal="center" vertical="center"/>
      <protection/>
    </xf>
    <xf numFmtId="0" fontId="22" fillId="0" borderId="9" xfId="40" applyFont="1" applyBorder="1" applyAlignment="1">
      <alignment horizontal="center" vertical="center"/>
      <protection/>
    </xf>
    <xf numFmtId="0" fontId="22" fillId="0" borderId="11" xfId="40" applyFont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双清区2014年支出台账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RecoveredExternalLink1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RecoveredExternalLink13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RecoveredExternalLink14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RecoveredExternalLink15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RecoveredExternalLink16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RecoveredExternalLink17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RecoveredExternalLink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RecoveredExternalLink6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RecoveredExternalLink7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RecoveredExternalLink8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RecoveredExternalLink9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RecoveredExternalLink10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RecoveredExternalLink11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RecoveredExternalLink1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总帐"/>
      <sheetName val="调用表"/>
      <sheetName val="拨款表-基建"/>
      <sheetName val="其他处"/>
      <sheetName val="市州"/>
      <sheetName val="环保"/>
      <sheetName val="发改委来文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四月份月报"/>
      <sheetName val="本年收入合计"/>
      <sheetName val="封面"/>
      <sheetName val="农业用地"/>
      <sheetName val="村级支出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Define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五、国内贸易"/>
      <sheetName val="封面1"/>
      <sheetName val="目录"/>
      <sheetName val="一、工业增加值"/>
      <sheetName val="产品产量（一）"/>
      <sheetName val="产品产量（二）"/>
      <sheetName val="六、对外贸易（一）"/>
      <sheetName val="对外贸易（二）"/>
      <sheetName val="物价指数（一）"/>
      <sheetName val="物价指数（二）"/>
      <sheetName val="七、财政收支"/>
      <sheetName val="九、金融机构信贷"/>
      <sheetName val="十、商业银行信贷"/>
      <sheetName val="十一、现金收支"/>
      <sheetName val="十三、市州工业增加值"/>
      <sheetName val="十四、市州产品销售"/>
      <sheetName val="十六、市州商品零售"/>
      <sheetName val="十七、市州财政收入"/>
      <sheetName val="十八、市州财政支出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五、国内贸易"/>
      <sheetName val="封面1"/>
      <sheetName val="封面"/>
      <sheetName val="目录"/>
      <sheetName val="一、工业增加值"/>
      <sheetName val="产品产量（一）"/>
      <sheetName val="产品产量（二）"/>
      <sheetName val="六、对外贸易（一）"/>
      <sheetName val="对外贸易（二）"/>
      <sheetName val="物价指数（一）"/>
      <sheetName val="物价指数（二）"/>
      <sheetName val="七、财政收支"/>
      <sheetName val="九、金融机构信贷"/>
      <sheetName val="十、商业银行信贷"/>
      <sheetName val="十一、现金收支"/>
      <sheetName val="十三、市州工业增加值"/>
      <sheetName val="十四、市州产品销售"/>
      <sheetName val="十六、市州商品零售"/>
      <sheetName val="十七、市州财政收入"/>
      <sheetName val="十八、市州财政支出"/>
      <sheetName val="四月份月报"/>
      <sheetName val="C01-1"/>
      <sheetName val="本年收入合计"/>
      <sheetName val="农业用地"/>
      <sheetName val="村级支出"/>
      <sheetName val="单位信息录入表"/>
      <sheetName val="人员信息录入表"/>
      <sheetName val="基础编码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  <sheetName val="五、国内贸易"/>
      <sheetName val="封面1"/>
      <sheetName val="封面"/>
      <sheetName val="目录"/>
      <sheetName val="一、工业增加值"/>
      <sheetName val="产品产量（一）"/>
      <sheetName val="产品产量（二）"/>
      <sheetName val="六、对外贸易（一）"/>
      <sheetName val="对外贸易（二）"/>
      <sheetName val="物价指数（一）"/>
      <sheetName val="物价指数（二）"/>
      <sheetName val="七、财政收支"/>
      <sheetName val="九、金融机构信贷"/>
      <sheetName val="十、商业银行信贷"/>
      <sheetName val="十一、现金收支"/>
      <sheetName val="十三、市州工业增加值"/>
      <sheetName val="十四、市州产品销售"/>
      <sheetName val="十六、市州商品零售"/>
      <sheetName val="十七、市州财政收入"/>
      <sheetName val="十八、市州财政支出"/>
      <sheetName val="P1012001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  <sheetName val="地方税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PKx"/>
      <sheetName val="C01-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一般预算收入"/>
      <sheetName val="Financ. Overview"/>
      <sheetName val="Toolbox"/>
      <sheetName val="Main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_ESList"/>
      <sheetName val="表二 汇总表（业务处填）"/>
      <sheetName val="KKKKKKKK"/>
      <sheetName val="农业人口"/>
      <sheetName val="Open"/>
      <sheetName val="事业发展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行财股汇总1"/>
      <sheetName val="行财股汇总2"/>
      <sheetName val="行财股汇总3"/>
      <sheetName val="包干经费对比表"/>
      <sheetName val="业务经费增加情况"/>
      <sheetName val="Define"/>
      <sheetName val="非税收入单位明细"/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一般预算收入"/>
      <sheetName val="Financ. Overview"/>
      <sheetName val="Toolbox"/>
      <sheetName val="Main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_ESList"/>
      <sheetName val="表二 汇总表（业务处填）"/>
      <sheetName val="KKKKKKKK"/>
      <sheetName val="农业人口"/>
      <sheetName val="Open"/>
      <sheetName val="事业发展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P1012001"/>
      <sheetName val=""/>
      <sheetName val="13 铁路配件"/>
      <sheetName val="KKKKKKKK"/>
      <sheetName val="RecoveredExternalLink10"/>
      <sheetName val="目录"/>
      <sheetName val="行财股汇总1"/>
      <sheetName val="行财股汇总2"/>
      <sheetName val="行财股汇总3"/>
      <sheetName val="包干经费对比表"/>
      <sheetName val="业务经费增加情况"/>
      <sheetName val="Define"/>
      <sheetName val="非税收入单位明细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1"/>
      <sheetName val="表六2"/>
      <sheetName val="表七1"/>
      <sheetName val="表七2"/>
      <sheetName val="表八"/>
      <sheetName val="表九"/>
      <sheetName val="表十"/>
      <sheetName val="表十一"/>
      <sheetName val="表十二"/>
      <sheetName val="表十三"/>
      <sheetName val="表十四"/>
      <sheetName val="表十五"/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P1012001"/>
      <sheetName val=""/>
      <sheetName val="13 铁路配件"/>
      <sheetName val="KKKKKKKK"/>
      <sheetName val="RecoveredExternalLink11"/>
      <sheetName val="总帐"/>
      <sheetName val="调用表"/>
      <sheetName val="拨款表-基建"/>
      <sheetName val="其他处"/>
      <sheetName val="市州"/>
      <sheetName val="环保"/>
      <sheetName val="发改委来文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总帐"/>
      <sheetName val="调用表"/>
      <sheetName val="拨款表-基建"/>
      <sheetName val="其他处"/>
      <sheetName val="市州"/>
      <sheetName val="环保"/>
      <sheetName val="发改委来文"/>
      <sheetName val="封面"/>
      <sheetName val="目录"/>
      <sheetName val="表一"/>
      <sheetName val="表二"/>
      <sheetName val="表三"/>
      <sheetName val="表四"/>
      <sheetName val="表五"/>
      <sheetName val="表六1"/>
      <sheetName val="表六2"/>
      <sheetName val="表七1"/>
      <sheetName val="表七2"/>
      <sheetName val="表八"/>
      <sheetName val="表九"/>
      <sheetName val="表十"/>
      <sheetName val="表十一"/>
      <sheetName val="表十二"/>
      <sheetName val="表十三"/>
      <sheetName val="表十四"/>
      <sheetName val="表十五"/>
      <sheetName val="Define"/>
      <sheetName val="C01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Q118"/>
  <sheetViews>
    <sheetView tabSelected="1" workbookViewId="0" topLeftCell="A1">
      <pane ySplit="4" topLeftCell="BM5" activePane="bottomLeft" state="frozen"/>
      <selection pane="topLeft" activeCell="A1" sqref="A1"/>
      <selection pane="bottomLeft" activeCell="C11" sqref="C11"/>
    </sheetView>
  </sheetViews>
  <sheetFormatPr defaultColWidth="9.00390625" defaultRowHeight="14.25"/>
  <cols>
    <col min="1" max="1" width="5.25390625" style="1" hidden="1" customWidth="1"/>
    <col min="2" max="2" width="19.875" style="1" customWidth="1"/>
    <col min="3" max="3" width="34.50390625" style="17" customWidth="1"/>
    <col min="4" max="4" width="10.625" style="1" customWidth="1"/>
    <col min="5" max="5" width="10.625" style="18" customWidth="1"/>
    <col min="6" max="6" width="18.875" style="1" customWidth="1"/>
    <col min="7" max="7" width="10.625" style="18" customWidth="1"/>
    <col min="8" max="8" width="10.625" style="1" customWidth="1"/>
    <col min="9" max="16384" width="9.00390625" style="1" customWidth="1"/>
  </cols>
  <sheetData>
    <row r="1" spans="2:8" ht="22.5">
      <c r="B1" s="20" t="s">
        <v>295</v>
      </c>
      <c r="C1" s="20"/>
      <c r="D1" s="20"/>
      <c r="E1" s="20"/>
      <c r="F1" s="20"/>
      <c r="G1" s="20"/>
      <c r="H1" s="20"/>
    </row>
    <row r="2" spans="2:8" s="2" customFormat="1" ht="13.5">
      <c r="B2" s="3"/>
      <c r="C2" s="4"/>
      <c r="D2" s="5"/>
      <c r="E2" s="5"/>
      <c r="F2" s="3"/>
      <c r="G2" s="22" t="s">
        <v>294</v>
      </c>
      <c r="H2" s="22"/>
    </row>
    <row r="3" spans="2:8" s="5" customFormat="1" ht="13.5" customHeight="1">
      <c r="B3" s="21" t="s">
        <v>0</v>
      </c>
      <c r="C3" s="21"/>
      <c r="D3" s="21"/>
      <c r="E3" s="21"/>
      <c r="F3" s="21" t="s">
        <v>1</v>
      </c>
      <c r="G3" s="21"/>
      <c r="H3" s="21"/>
    </row>
    <row r="4" spans="2:8" s="5" customFormat="1" ht="13.5"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5</v>
      </c>
    </row>
    <row r="5" spans="2:251" s="5" customFormat="1" ht="14.25">
      <c r="B5" s="9" t="s">
        <v>9</v>
      </c>
      <c r="C5" s="10" t="s">
        <v>10</v>
      </c>
      <c r="D5" s="6">
        <v>2082201</v>
      </c>
      <c r="E5" s="6">
        <v>64.32</v>
      </c>
      <c r="F5" s="6" t="s">
        <v>11</v>
      </c>
      <c r="G5" s="6">
        <v>20191017</v>
      </c>
      <c r="H5" s="6">
        <v>64.32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</row>
    <row r="6" spans="2:251" s="5" customFormat="1" ht="14.25">
      <c r="B6" s="9" t="s">
        <v>12</v>
      </c>
      <c r="C6" s="10" t="s">
        <v>13</v>
      </c>
      <c r="D6" s="6">
        <v>2220199</v>
      </c>
      <c r="E6" s="6">
        <v>7</v>
      </c>
      <c r="F6" s="6" t="s">
        <v>11</v>
      </c>
      <c r="G6" s="6">
        <v>20190926</v>
      </c>
      <c r="H6" s="6">
        <v>7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</row>
    <row r="7" spans="2:251" s="5" customFormat="1" ht="14.25">
      <c r="B7" s="9" t="s">
        <v>14</v>
      </c>
      <c r="C7" s="10" t="s">
        <v>15</v>
      </c>
      <c r="D7" s="6">
        <v>2082202</v>
      </c>
      <c r="E7" s="6">
        <v>38</v>
      </c>
      <c r="F7" s="6" t="s">
        <v>11</v>
      </c>
      <c r="G7" s="6">
        <v>20190926</v>
      </c>
      <c r="H7" s="6">
        <v>38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</row>
    <row r="8" spans="2:251" s="5" customFormat="1" ht="14.25">
      <c r="B8" s="9" t="s">
        <v>16</v>
      </c>
      <c r="C8" s="10" t="s">
        <v>17</v>
      </c>
      <c r="D8" s="6">
        <v>2210199</v>
      </c>
      <c r="E8" s="6">
        <v>300</v>
      </c>
      <c r="F8" s="6" t="s">
        <v>18</v>
      </c>
      <c r="G8" s="6">
        <v>20191207</v>
      </c>
      <c r="H8" s="6">
        <v>300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</row>
    <row r="9" spans="2:251" s="5" customFormat="1" ht="14.25">
      <c r="B9" s="9" t="s">
        <v>19</v>
      </c>
      <c r="C9" s="10" t="s">
        <v>20</v>
      </c>
      <c r="D9" s="6">
        <v>2296002</v>
      </c>
      <c r="E9" s="6">
        <v>80</v>
      </c>
      <c r="F9" s="6" t="s">
        <v>21</v>
      </c>
      <c r="G9" s="6">
        <v>20191209</v>
      </c>
      <c r="H9" s="6">
        <f>50</f>
        <v>50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</row>
    <row r="10" spans="2:251" s="5" customFormat="1" ht="14.25">
      <c r="B10" s="9" t="s">
        <v>22</v>
      </c>
      <c r="C10" s="10" t="s">
        <v>23</v>
      </c>
      <c r="D10" s="6"/>
      <c r="E10" s="6">
        <v>5</v>
      </c>
      <c r="F10" s="6" t="s">
        <v>11</v>
      </c>
      <c r="G10" s="6">
        <v>20190926</v>
      </c>
      <c r="H10" s="6">
        <v>5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</row>
    <row r="11" spans="2:251" s="5" customFormat="1" ht="14.25">
      <c r="B11" s="9" t="s">
        <v>24</v>
      </c>
      <c r="C11" s="10" t="s">
        <v>25</v>
      </c>
      <c r="D11" s="6">
        <v>2130399</v>
      </c>
      <c r="E11" s="6">
        <v>1</v>
      </c>
      <c r="F11" s="6" t="s">
        <v>11</v>
      </c>
      <c r="G11" s="6">
        <v>20190926</v>
      </c>
      <c r="H11" s="6">
        <v>1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</row>
    <row r="12" spans="2:251" s="5" customFormat="1" ht="14.25">
      <c r="B12" s="9" t="s">
        <v>26</v>
      </c>
      <c r="C12" s="10" t="s">
        <v>27</v>
      </c>
      <c r="D12" s="6">
        <v>2082202</v>
      </c>
      <c r="E12" s="6">
        <v>57</v>
      </c>
      <c r="F12" s="6" t="s">
        <v>11</v>
      </c>
      <c r="G12" s="6">
        <v>20190926</v>
      </c>
      <c r="H12" s="6">
        <v>57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</row>
    <row r="13" spans="2:251" s="5" customFormat="1" ht="14.25">
      <c r="B13" s="9" t="s">
        <v>28</v>
      </c>
      <c r="C13" s="10" t="s">
        <v>29</v>
      </c>
      <c r="D13" s="6">
        <v>2296002</v>
      </c>
      <c r="E13" s="6">
        <v>77</v>
      </c>
      <c r="F13" s="6" t="s">
        <v>293</v>
      </c>
      <c r="G13" s="6"/>
      <c r="H13" s="6">
        <v>40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2:251" s="5" customFormat="1" ht="14.25">
      <c r="B14" s="9" t="s">
        <v>30</v>
      </c>
      <c r="C14" s="10" t="s">
        <v>31</v>
      </c>
      <c r="D14" s="6">
        <v>2296002</v>
      </c>
      <c r="E14" s="6">
        <v>172</v>
      </c>
      <c r="F14" s="6" t="s">
        <v>32</v>
      </c>
      <c r="G14" s="6">
        <v>20191222</v>
      </c>
      <c r="H14" s="6">
        <v>172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</row>
    <row r="15" spans="2:251" s="5" customFormat="1" ht="14.25">
      <c r="B15" s="9" t="s">
        <v>33</v>
      </c>
      <c r="C15" s="10" t="s">
        <v>34</v>
      </c>
      <c r="D15" s="6">
        <v>2296002</v>
      </c>
      <c r="E15" s="6">
        <v>81.5</v>
      </c>
      <c r="F15" s="6" t="s">
        <v>32</v>
      </c>
      <c r="G15" s="6">
        <v>20191222</v>
      </c>
      <c r="H15" s="6">
        <v>78.5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</row>
    <row r="16" spans="2:251" s="5" customFormat="1" ht="14.25">
      <c r="B16" s="9" t="s">
        <v>36</v>
      </c>
      <c r="C16" s="10" t="s">
        <v>37</v>
      </c>
      <c r="D16" s="6">
        <v>2296002</v>
      </c>
      <c r="E16" s="6">
        <v>23.8</v>
      </c>
      <c r="F16" s="6"/>
      <c r="G16" s="6"/>
      <c r="H16" s="6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</row>
    <row r="17" spans="2:251" s="5" customFormat="1" ht="14.25">
      <c r="B17" s="9" t="s">
        <v>38</v>
      </c>
      <c r="C17" s="10" t="s">
        <v>39</v>
      </c>
      <c r="D17" s="6">
        <v>2140199</v>
      </c>
      <c r="E17" s="6">
        <v>15</v>
      </c>
      <c r="F17" s="6" t="s">
        <v>40</v>
      </c>
      <c r="G17" s="6">
        <v>20191225</v>
      </c>
      <c r="H17" s="6">
        <v>15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</row>
    <row r="18" spans="2:251" s="5" customFormat="1" ht="14.25">
      <c r="B18" s="9" t="s">
        <v>41</v>
      </c>
      <c r="C18" s="10" t="s">
        <v>42</v>
      </c>
      <c r="D18" s="6">
        <v>2120399</v>
      </c>
      <c r="E18" s="6">
        <v>80</v>
      </c>
      <c r="F18" s="6" t="s">
        <v>43</v>
      </c>
      <c r="G18" s="6">
        <v>20190301</v>
      </c>
      <c r="H18" s="6">
        <v>80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</row>
    <row r="19" spans="2:251" s="5" customFormat="1" ht="14.25">
      <c r="B19" s="9" t="s">
        <v>44</v>
      </c>
      <c r="C19" s="10" t="s">
        <v>45</v>
      </c>
      <c r="D19" s="6">
        <v>2111199</v>
      </c>
      <c r="E19" s="6">
        <v>100</v>
      </c>
      <c r="F19" s="6"/>
      <c r="G19" s="6"/>
      <c r="H19" s="6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</row>
    <row r="20" spans="2:251" s="5" customFormat="1" ht="14.25">
      <c r="B20" s="9" t="s">
        <v>46</v>
      </c>
      <c r="C20" s="10" t="s">
        <v>47</v>
      </c>
      <c r="D20" s="6">
        <v>2210199</v>
      </c>
      <c r="E20" s="6">
        <v>1443</v>
      </c>
      <c r="F20" s="6" t="s">
        <v>18</v>
      </c>
      <c r="G20" s="6">
        <v>20190627</v>
      </c>
      <c r="H20" s="6">
        <v>1443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</row>
    <row r="21" spans="2:251" s="5" customFormat="1" ht="14.25">
      <c r="B21" s="9" t="s">
        <v>49</v>
      </c>
      <c r="C21" s="10" t="s">
        <v>50</v>
      </c>
      <c r="D21" s="6">
        <v>2140199</v>
      </c>
      <c r="E21" s="6">
        <v>150.5</v>
      </c>
      <c r="F21" s="6" t="s">
        <v>40</v>
      </c>
      <c r="G21" s="6">
        <v>20191225</v>
      </c>
      <c r="H21" s="6">
        <v>125.5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</row>
    <row r="22" spans="2:251" s="5" customFormat="1" ht="14.25">
      <c r="B22" s="9" t="s">
        <v>51</v>
      </c>
      <c r="C22" s="10" t="s">
        <v>48</v>
      </c>
      <c r="D22" s="6">
        <v>2120399</v>
      </c>
      <c r="E22" s="6">
        <v>50</v>
      </c>
      <c r="F22" s="6" t="s">
        <v>52</v>
      </c>
      <c r="G22" s="6">
        <v>20190827</v>
      </c>
      <c r="H22" s="6">
        <v>50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</row>
    <row r="23" spans="2:251" s="5" customFormat="1" ht="14.25">
      <c r="B23" s="9" t="s">
        <v>53</v>
      </c>
      <c r="C23" s="10" t="s">
        <v>54</v>
      </c>
      <c r="D23" s="6">
        <v>2130335</v>
      </c>
      <c r="E23" s="6">
        <v>184</v>
      </c>
      <c r="F23" s="6" t="s">
        <v>55</v>
      </c>
      <c r="G23" s="6">
        <v>20191119</v>
      </c>
      <c r="H23" s="6">
        <v>184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</row>
    <row r="24" spans="2:251" s="5" customFormat="1" ht="14.25">
      <c r="B24" s="9" t="s">
        <v>56</v>
      </c>
      <c r="C24" s="10" t="s">
        <v>57</v>
      </c>
      <c r="D24" s="6">
        <v>2120303</v>
      </c>
      <c r="E24" s="6">
        <v>5</v>
      </c>
      <c r="F24" s="6" t="s">
        <v>8</v>
      </c>
      <c r="G24" s="6">
        <v>20191105</v>
      </c>
      <c r="H24" s="6">
        <v>5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</row>
    <row r="25" spans="2:251" s="5" customFormat="1" ht="14.25">
      <c r="B25" s="9" t="s">
        <v>58</v>
      </c>
      <c r="C25" s="10" t="s">
        <v>59</v>
      </c>
      <c r="D25" s="6">
        <v>2130207</v>
      </c>
      <c r="E25" s="6">
        <v>1</v>
      </c>
      <c r="F25" s="6" t="s">
        <v>60</v>
      </c>
      <c r="G25" s="6">
        <v>20191222</v>
      </c>
      <c r="H25" s="6">
        <v>1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</row>
    <row r="26" spans="2:251" s="5" customFormat="1" ht="14.25">
      <c r="B26" s="9" t="s">
        <v>61</v>
      </c>
      <c r="C26" s="10" t="s">
        <v>62</v>
      </c>
      <c r="D26" s="6">
        <v>2240704</v>
      </c>
      <c r="E26" s="6">
        <v>280</v>
      </c>
      <c r="F26" s="6" t="s">
        <v>63</v>
      </c>
      <c r="G26" s="6" t="s">
        <v>64</v>
      </c>
      <c r="H26" s="6">
        <f>15+50+20+10+10+10+15+25+30+25</f>
        <v>210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</row>
    <row r="27" spans="2:251" s="5" customFormat="1" ht="14.25">
      <c r="B27" s="9" t="s">
        <v>65</v>
      </c>
      <c r="C27" s="10" t="s">
        <v>66</v>
      </c>
      <c r="D27" s="6">
        <v>2120801</v>
      </c>
      <c r="E27" s="6">
        <v>1581</v>
      </c>
      <c r="F27" s="6" t="s">
        <v>67</v>
      </c>
      <c r="G27" s="6">
        <v>20191104</v>
      </c>
      <c r="H27" s="6">
        <v>1581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</row>
    <row r="28" spans="2:251" s="5" customFormat="1" ht="14.25">
      <c r="B28" s="9" t="s">
        <v>68</v>
      </c>
      <c r="C28" s="10" t="s">
        <v>69</v>
      </c>
      <c r="D28" s="6">
        <v>2110302</v>
      </c>
      <c r="E28" s="6">
        <v>-35</v>
      </c>
      <c r="F28" s="6"/>
      <c r="G28" s="6"/>
      <c r="H28" s="6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</row>
    <row r="29" spans="2:251" s="5" customFormat="1" ht="14.25">
      <c r="B29" s="9" t="s">
        <v>70</v>
      </c>
      <c r="C29" s="10" t="s">
        <v>71</v>
      </c>
      <c r="D29" s="6">
        <v>2210199</v>
      </c>
      <c r="E29" s="6">
        <v>880</v>
      </c>
      <c r="F29" s="6" t="s">
        <v>18</v>
      </c>
      <c r="G29" s="6">
        <v>20191119</v>
      </c>
      <c r="H29" s="6">
        <v>880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</row>
    <row r="30" spans="2:251" s="5" customFormat="1" ht="14.25">
      <c r="B30" s="9" t="s">
        <v>72</v>
      </c>
      <c r="C30" s="10" t="s">
        <v>71</v>
      </c>
      <c r="D30" s="6">
        <v>2210199</v>
      </c>
      <c r="E30" s="6">
        <v>300</v>
      </c>
      <c r="F30" s="6" t="s">
        <v>18</v>
      </c>
      <c r="G30" s="6">
        <v>20191212</v>
      </c>
      <c r="H30" s="6">
        <v>300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</row>
    <row r="31" spans="2:251" s="5" customFormat="1" ht="14.25">
      <c r="B31" s="9" t="s">
        <v>73</v>
      </c>
      <c r="C31" s="10" t="s">
        <v>74</v>
      </c>
      <c r="D31" s="6">
        <v>2110302</v>
      </c>
      <c r="E31" s="6">
        <v>80</v>
      </c>
      <c r="F31" s="6"/>
      <c r="G31" s="6"/>
      <c r="H31" s="6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</row>
    <row r="32" spans="2:251" s="5" customFormat="1" ht="14.25">
      <c r="B32" s="9" t="s">
        <v>75</v>
      </c>
      <c r="C32" s="10" t="s">
        <v>76</v>
      </c>
      <c r="D32" s="6">
        <v>2130299</v>
      </c>
      <c r="E32" s="6">
        <v>20</v>
      </c>
      <c r="F32" s="6" t="s">
        <v>60</v>
      </c>
      <c r="G32" s="6">
        <v>20191222</v>
      </c>
      <c r="H32" s="6">
        <v>20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</row>
    <row r="33" spans="2:251" s="5" customFormat="1" ht="14.25">
      <c r="B33" s="9" t="s">
        <v>77</v>
      </c>
      <c r="C33" s="10" t="s">
        <v>78</v>
      </c>
      <c r="D33" s="6">
        <v>2110302</v>
      </c>
      <c r="E33" s="6">
        <v>35</v>
      </c>
      <c r="F33" s="6"/>
      <c r="G33" s="6"/>
      <c r="H33" s="6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</row>
    <row r="34" spans="2:251" s="5" customFormat="1" ht="14.25">
      <c r="B34" s="9" t="s">
        <v>79</v>
      </c>
      <c r="C34" s="10" t="s">
        <v>48</v>
      </c>
      <c r="D34" s="6">
        <v>2120399</v>
      </c>
      <c r="E34" s="6">
        <v>120</v>
      </c>
      <c r="F34" s="6" t="s">
        <v>80</v>
      </c>
      <c r="G34" s="6" t="s">
        <v>81</v>
      </c>
      <c r="H34" s="6">
        <f>68+3+2+12</f>
        <v>85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</row>
    <row r="35" spans="2:8" ht="14.25">
      <c r="B35" s="11" t="s">
        <v>82</v>
      </c>
      <c r="C35" s="12" t="s">
        <v>83</v>
      </c>
      <c r="D35" s="8">
        <v>2060402</v>
      </c>
      <c r="E35" s="13">
        <v>150</v>
      </c>
      <c r="F35" s="8" t="s">
        <v>84</v>
      </c>
      <c r="G35" s="13">
        <v>20190520</v>
      </c>
      <c r="H35" s="8">
        <v>150</v>
      </c>
    </row>
    <row r="36" spans="2:8" ht="14.25">
      <c r="B36" s="11" t="s">
        <v>85</v>
      </c>
      <c r="C36" s="12" t="s">
        <v>86</v>
      </c>
      <c r="D36" s="8">
        <v>2150599</v>
      </c>
      <c r="E36" s="13">
        <v>2.4</v>
      </c>
      <c r="F36" s="6" t="s">
        <v>87</v>
      </c>
      <c r="G36" s="6">
        <v>20191104</v>
      </c>
      <c r="H36" s="6">
        <v>2.4</v>
      </c>
    </row>
    <row r="37" spans="2:8" s="5" customFormat="1" ht="13.5">
      <c r="B37" s="11" t="s">
        <v>88</v>
      </c>
      <c r="C37" s="10" t="s">
        <v>89</v>
      </c>
      <c r="D37" s="6">
        <v>2240702</v>
      </c>
      <c r="E37" s="6">
        <v>18</v>
      </c>
      <c r="F37" s="6" t="s">
        <v>90</v>
      </c>
      <c r="G37" s="6">
        <v>20190902</v>
      </c>
      <c r="H37" s="6">
        <v>18</v>
      </c>
    </row>
    <row r="38" spans="2:8" s="5" customFormat="1" ht="13.5">
      <c r="B38" s="11" t="s">
        <v>91</v>
      </c>
      <c r="C38" s="10" t="s">
        <v>92</v>
      </c>
      <c r="D38" s="6">
        <v>2060403</v>
      </c>
      <c r="E38" s="6">
        <v>40</v>
      </c>
      <c r="F38" s="6" t="s">
        <v>93</v>
      </c>
      <c r="G38" s="6">
        <v>20191017</v>
      </c>
      <c r="H38" s="6">
        <v>40</v>
      </c>
    </row>
    <row r="39" spans="2:8" s="5" customFormat="1" ht="13.5">
      <c r="B39" s="11" t="s">
        <v>94</v>
      </c>
      <c r="C39" s="10" t="s">
        <v>95</v>
      </c>
      <c r="D39" s="6">
        <v>2060403</v>
      </c>
      <c r="E39" s="6">
        <v>60</v>
      </c>
      <c r="F39" s="6" t="s">
        <v>96</v>
      </c>
      <c r="G39" s="6">
        <v>20191125</v>
      </c>
      <c r="H39" s="6">
        <v>60</v>
      </c>
    </row>
    <row r="40" spans="2:8" s="5" customFormat="1" ht="13.5">
      <c r="B40" s="9" t="s">
        <v>97</v>
      </c>
      <c r="C40" s="10" t="s">
        <v>98</v>
      </c>
      <c r="D40" s="6">
        <v>2060402</v>
      </c>
      <c r="E40" s="6">
        <v>209.4</v>
      </c>
      <c r="F40" s="6" t="s">
        <v>99</v>
      </c>
      <c r="G40" s="6">
        <v>20191212</v>
      </c>
      <c r="H40" s="6">
        <f>9.39+4.57+195.44</f>
        <v>209.4</v>
      </c>
    </row>
    <row r="41" spans="2:8" s="5" customFormat="1" ht="13.5">
      <c r="B41" s="9" t="s">
        <v>100</v>
      </c>
      <c r="C41" s="10" t="s">
        <v>101</v>
      </c>
      <c r="D41" s="6">
        <v>2130803</v>
      </c>
      <c r="E41" s="7">
        <v>68</v>
      </c>
      <c r="F41" s="6" t="s">
        <v>102</v>
      </c>
      <c r="G41" s="6">
        <v>20191226</v>
      </c>
      <c r="H41" s="6">
        <v>68</v>
      </c>
    </row>
    <row r="42" spans="2:8" s="5" customFormat="1" ht="13.5">
      <c r="B42" s="9" t="s">
        <v>103</v>
      </c>
      <c r="C42" s="10" t="s">
        <v>104</v>
      </c>
      <c r="D42" s="6">
        <v>2160699</v>
      </c>
      <c r="E42" s="6">
        <v>15</v>
      </c>
      <c r="F42" s="6" t="s">
        <v>105</v>
      </c>
      <c r="G42" s="6">
        <v>20191212</v>
      </c>
      <c r="H42" s="6">
        <v>15</v>
      </c>
    </row>
    <row r="43" spans="2:8" ht="14.25">
      <c r="B43" s="11" t="s">
        <v>106</v>
      </c>
      <c r="C43" s="12" t="s">
        <v>107</v>
      </c>
      <c r="D43" s="8">
        <v>2130199</v>
      </c>
      <c r="E43" s="13">
        <v>15</v>
      </c>
      <c r="F43" s="8" t="s">
        <v>108</v>
      </c>
      <c r="G43" s="13">
        <v>20190130</v>
      </c>
      <c r="H43" s="8">
        <v>15</v>
      </c>
    </row>
    <row r="44" spans="2:8" ht="14.25">
      <c r="B44" s="11" t="s">
        <v>109</v>
      </c>
      <c r="C44" s="12" t="s">
        <v>110</v>
      </c>
      <c r="D44" s="8">
        <v>2130306</v>
      </c>
      <c r="E44" s="13">
        <v>25</v>
      </c>
      <c r="F44" s="8" t="s">
        <v>11</v>
      </c>
      <c r="G44" s="13">
        <v>20190725</v>
      </c>
      <c r="H44" s="8">
        <v>25</v>
      </c>
    </row>
    <row r="45" spans="2:8" ht="14.25">
      <c r="B45" s="11" t="s">
        <v>111</v>
      </c>
      <c r="C45" s="12" t="s">
        <v>112</v>
      </c>
      <c r="D45" s="8">
        <v>2130199</v>
      </c>
      <c r="E45" s="13">
        <v>19.25</v>
      </c>
      <c r="F45" s="8" t="s">
        <v>108</v>
      </c>
      <c r="G45" s="13">
        <v>20190130</v>
      </c>
      <c r="H45" s="8">
        <v>19.25</v>
      </c>
    </row>
    <row r="46" spans="2:8" ht="14.25">
      <c r="B46" s="11" t="s">
        <v>113</v>
      </c>
      <c r="C46" s="12" t="s">
        <v>114</v>
      </c>
      <c r="D46" s="8">
        <v>2130299</v>
      </c>
      <c r="E46" s="13">
        <f>5+3</f>
        <v>8</v>
      </c>
      <c r="F46" s="8" t="s">
        <v>115</v>
      </c>
      <c r="G46" s="13" t="s">
        <v>116</v>
      </c>
      <c r="H46" s="8">
        <f>5+3</f>
        <v>8</v>
      </c>
    </row>
    <row r="47" spans="2:8" ht="14.25">
      <c r="B47" s="11" t="s">
        <v>117</v>
      </c>
      <c r="C47" s="12" t="s">
        <v>118</v>
      </c>
      <c r="D47" s="8">
        <v>2130108</v>
      </c>
      <c r="E47" s="13">
        <v>19</v>
      </c>
      <c r="F47" s="8" t="s">
        <v>119</v>
      </c>
      <c r="G47" s="13">
        <v>20190916</v>
      </c>
      <c r="H47" s="8">
        <v>19</v>
      </c>
    </row>
    <row r="48" spans="2:8" ht="14.25">
      <c r="B48" s="11" t="s">
        <v>120</v>
      </c>
      <c r="C48" s="12" t="s">
        <v>121</v>
      </c>
      <c r="D48" s="8">
        <v>2130505</v>
      </c>
      <c r="E48" s="13">
        <v>60</v>
      </c>
      <c r="F48" s="8" t="s">
        <v>122</v>
      </c>
      <c r="G48" s="13">
        <v>20190726</v>
      </c>
      <c r="H48" s="8">
        <v>60</v>
      </c>
    </row>
    <row r="49" spans="2:8" ht="14.25">
      <c r="B49" s="11" t="s">
        <v>123</v>
      </c>
      <c r="C49" s="12" t="s">
        <v>124</v>
      </c>
      <c r="D49" s="8">
        <v>2130106</v>
      </c>
      <c r="E49" s="13">
        <v>15</v>
      </c>
      <c r="F49" s="8" t="s">
        <v>125</v>
      </c>
      <c r="G49" s="13">
        <v>20191119</v>
      </c>
      <c r="H49" s="8">
        <v>15</v>
      </c>
    </row>
    <row r="50" spans="2:8" ht="14.25">
      <c r="B50" s="11" t="s">
        <v>126</v>
      </c>
      <c r="C50" s="12" t="s">
        <v>127</v>
      </c>
      <c r="D50" s="8">
        <v>2130706</v>
      </c>
      <c r="E50" s="13">
        <v>120</v>
      </c>
      <c r="F50" s="8" t="s">
        <v>128</v>
      </c>
      <c r="G50" s="13" t="s">
        <v>129</v>
      </c>
      <c r="H50" s="8">
        <f>40+80</f>
        <v>120</v>
      </c>
    </row>
    <row r="51" spans="2:8" ht="14.25">
      <c r="B51" s="11" t="s">
        <v>130</v>
      </c>
      <c r="C51" s="12" t="s">
        <v>131</v>
      </c>
      <c r="D51" s="8">
        <v>2130399</v>
      </c>
      <c r="E51" s="13">
        <v>50</v>
      </c>
      <c r="F51" s="8" t="s">
        <v>132</v>
      </c>
      <c r="G51" s="13">
        <v>20191104</v>
      </c>
      <c r="H51" s="8">
        <v>50</v>
      </c>
    </row>
    <row r="52" spans="2:8" ht="14.25">
      <c r="B52" s="11" t="s">
        <v>134</v>
      </c>
      <c r="C52" s="12" t="s">
        <v>135</v>
      </c>
      <c r="D52" s="8">
        <v>2130199</v>
      </c>
      <c r="E52" s="13">
        <v>10</v>
      </c>
      <c r="F52" s="8" t="s">
        <v>133</v>
      </c>
      <c r="G52" s="13">
        <v>20190916</v>
      </c>
      <c r="H52" s="8">
        <v>10</v>
      </c>
    </row>
    <row r="53" spans="2:8" ht="14.25">
      <c r="B53" s="11" t="s">
        <v>136</v>
      </c>
      <c r="C53" s="12" t="s">
        <v>137</v>
      </c>
      <c r="D53" s="8">
        <v>2130126</v>
      </c>
      <c r="E53" s="13">
        <v>109.15</v>
      </c>
      <c r="F53" s="8" t="s">
        <v>133</v>
      </c>
      <c r="G53" s="13">
        <v>20191104</v>
      </c>
      <c r="H53" s="8">
        <v>109.15</v>
      </c>
    </row>
    <row r="54" spans="2:8" ht="14.25">
      <c r="B54" s="11" t="s">
        <v>138</v>
      </c>
      <c r="C54" s="12" t="s">
        <v>139</v>
      </c>
      <c r="D54" s="8">
        <v>213019</v>
      </c>
      <c r="E54" s="13">
        <v>1.735</v>
      </c>
      <c r="F54" s="8" t="s">
        <v>133</v>
      </c>
      <c r="G54" s="13">
        <v>20191104</v>
      </c>
      <c r="H54" s="8">
        <v>1.735</v>
      </c>
    </row>
    <row r="55" spans="2:8" ht="14.25">
      <c r="B55" s="11" t="s">
        <v>140</v>
      </c>
      <c r="C55" s="12" t="s">
        <v>141</v>
      </c>
      <c r="D55" s="8">
        <v>2130299</v>
      </c>
      <c r="E55" s="13">
        <v>7</v>
      </c>
      <c r="F55" s="8" t="s">
        <v>133</v>
      </c>
      <c r="G55" s="13"/>
      <c r="H55" s="8">
        <v>7</v>
      </c>
    </row>
    <row r="56" spans="2:8" ht="14.25">
      <c r="B56" s="11" t="s">
        <v>142</v>
      </c>
      <c r="C56" s="12" t="s">
        <v>143</v>
      </c>
      <c r="D56" s="8">
        <v>2080799</v>
      </c>
      <c r="E56" s="13">
        <v>1492</v>
      </c>
      <c r="F56" s="8" t="s">
        <v>144</v>
      </c>
      <c r="G56" s="13">
        <v>20190201</v>
      </c>
      <c r="H56" s="8">
        <v>1492</v>
      </c>
    </row>
    <row r="57" spans="2:8" ht="14.25">
      <c r="B57" s="11" t="s">
        <v>145</v>
      </c>
      <c r="C57" s="12" t="s">
        <v>146</v>
      </c>
      <c r="D57" s="8">
        <v>2081002</v>
      </c>
      <c r="E57" s="13">
        <v>100</v>
      </c>
      <c r="F57" s="8" t="s">
        <v>32</v>
      </c>
      <c r="G57" s="13">
        <v>20190222</v>
      </c>
      <c r="H57" s="8">
        <v>100</v>
      </c>
    </row>
    <row r="58" spans="2:8" ht="14.25">
      <c r="B58" s="11" t="s">
        <v>147</v>
      </c>
      <c r="C58" s="12" t="s">
        <v>148</v>
      </c>
      <c r="D58" s="8">
        <v>2081104</v>
      </c>
      <c r="E58" s="13">
        <v>49.92</v>
      </c>
      <c r="F58" s="8" t="s">
        <v>35</v>
      </c>
      <c r="G58" s="13">
        <v>20191016</v>
      </c>
      <c r="H58" s="8">
        <v>49.92</v>
      </c>
    </row>
    <row r="59" spans="2:8" ht="14.25">
      <c r="B59" s="11" t="s">
        <v>149</v>
      </c>
      <c r="C59" s="12" t="s">
        <v>150</v>
      </c>
      <c r="D59" s="8">
        <v>2100717</v>
      </c>
      <c r="E59" s="13">
        <v>54.5</v>
      </c>
      <c r="F59" s="8" t="s">
        <v>151</v>
      </c>
      <c r="G59" s="13">
        <v>20190201</v>
      </c>
      <c r="H59" s="8">
        <v>54.5</v>
      </c>
    </row>
    <row r="60" spans="2:8" ht="14.25">
      <c r="B60" s="11" t="s">
        <v>152</v>
      </c>
      <c r="C60" s="12" t="s">
        <v>153</v>
      </c>
      <c r="D60" s="8">
        <v>2100717</v>
      </c>
      <c r="E60" s="13">
        <v>63.05</v>
      </c>
      <c r="F60" s="8" t="s">
        <v>151</v>
      </c>
      <c r="G60" s="13">
        <v>20190201</v>
      </c>
      <c r="H60" s="8">
        <v>63.05</v>
      </c>
    </row>
    <row r="61" spans="2:8" ht="14.25">
      <c r="B61" s="11" t="s">
        <v>154</v>
      </c>
      <c r="C61" s="12" t="s">
        <v>155</v>
      </c>
      <c r="D61" s="8">
        <v>2081502</v>
      </c>
      <c r="E61" s="13">
        <v>55</v>
      </c>
      <c r="F61" s="8" t="s">
        <v>32</v>
      </c>
      <c r="G61" s="13">
        <v>20190225</v>
      </c>
      <c r="H61" s="8">
        <v>38</v>
      </c>
    </row>
    <row r="62" spans="2:8" ht="14.25">
      <c r="B62" s="11" t="s">
        <v>156</v>
      </c>
      <c r="C62" s="12" t="s">
        <v>157</v>
      </c>
      <c r="D62" s="8">
        <v>2080899</v>
      </c>
      <c r="E62" s="13">
        <v>0.051</v>
      </c>
      <c r="F62" s="8" t="s">
        <v>158</v>
      </c>
      <c r="G62" s="13">
        <v>20190910</v>
      </c>
      <c r="H62" s="8">
        <v>0.051</v>
      </c>
    </row>
    <row r="63" spans="2:8" ht="14.25">
      <c r="B63" s="11" t="s">
        <v>159</v>
      </c>
      <c r="C63" s="12" t="s">
        <v>160</v>
      </c>
      <c r="D63" s="8">
        <v>2100409</v>
      </c>
      <c r="E63" s="13">
        <v>94.84</v>
      </c>
      <c r="F63" s="8" t="s">
        <v>161</v>
      </c>
      <c r="G63" s="13">
        <v>20190515</v>
      </c>
      <c r="H63" s="8">
        <v>94.84</v>
      </c>
    </row>
    <row r="64" spans="2:8" ht="14.25">
      <c r="B64" s="11" t="s">
        <v>162</v>
      </c>
      <c r="C64" s="12" t="s">
        <v>163</v>
      </c>
      <c r="D64" s="8">
        <v>2100717</v>
      </c>
      <c r="E64" s="13">
        <v>19.03</v>
      </c>
      <c r="F64" s="8" t="s">
        <v>151</v>
      </c>
      <c r="G64" s="13">
        <v>20190430</v>
      </c>
      <c r="H64" s="8">
        <v>19.03</v>
      </c>
    </row>
    <row r="65" spans="2:8" ht="14.25">
      <c r="B65" s="11" t="s">
        <v>164</v>
      </c>
      <c r="C65" s="12" t="s">
        <v>165</v>
      </c>
      <c r="D65" s="8">
        <v>2100717</v>
      </c>
      <c r="E65" s="13">
        <v>17.96</v>
      </c>
      <c r="F65" s="8" t="s">
        <v>166</v>
      </c>
      <c r="G65" s="13">
        <v>20190725</v>
      </c>
      <c r="H65" s="8">
        <v>17.96</v>
      </c>
    </row>
    <row r="66" spans="2:8" ht="14.25">
      <c r="B66" s="11" t="s">
        <v>167</v>
      </c>
      <c r="C66" s="12" t="s">
        <v>168</v>
      </c>
      <c r="D66" s="8">
        <v>2100717</v>
      </c>
      <c r="E66" s="13">
        <v>24.85</v>
      </c>
      <c r="F66" s="8" t="s">
        <v>151</v>
      </c>
      <c r="G66" s="13">
        <v>20190705</v>
      </c>
      <c r="H66" s="8">
        <v>24.85</v>
      </c>
    </row>
    <row r="67" spans="2:8" ht="14.25">
      <c r="B67" s="11" t="s">
        <v>169</v>
      </c>
      <c r="C67" s="12" t="s">
        <v>170</v>
      </c>
      <c r="D67" s="8">
        <v>2100499</v>
      </c>
      <c r="E67" s="13">
        <v>7.28</v>
      </c>
      <c r="F67" s="8" t="s">
        <v>166</v>
      </c>
      <c r="G67" s="13">
        <v>20190725</v>
      </c>
      <c r="H67" s="8">
        <v>7.28</v>
      </c>
    </row>
    <row r="68" spans="2:8" ht="14.25">
      <c r="B68" s="11" t="s">
        <v>171</v>
      </c>
      <c r="C68" s="12" t="s">
        <v>172</v>
      </c>
      <c r="D68" s="8">
        <v>2100717</v>
      </c>
      <c r="E68" s="13">
        <v>35.67</v>
      </c>
      <c r="F68" s="8" t="s">
        <v>166</v>
      </c>
      <c r="G68" s="13">
        <v>20190725</v>
      </c>
      <c r="H68" s="8">
        <v>35.67</v>
      </c>
    </row>
    <row r="69" spans="2:8" ht="14.25">
      <c r="B69" s="11" t="s">
        <v>173</v>
      </c>
      <c r="C69" s="12" t="s">
        <v>174</v>
      </c>
      <c r="D69" s="8">
        <v>2100499</v>
      </c>
      <c r="E69" s="13">
        <v>0.88</v>
      </c>
      <c r="F69" s="8" t="s">
        <v>166</v>
      </c>
      <c r="G69" s="13">
        <v>20190725</v>
      </c>
      <c r="H69" s="8">
        <v>0.88</v>
      </c>
    </row>
    <row r="70" spans="2:8" ht="14.25">
      <c r="B70" s="11" t="s">
        <v>175</v>
      </c>
      <c r="C70" s="12" t="s">
        <v>176</v>
      </c>
      <c r="D70" s="8">
        <v>2081105</v>
      </c>
      <c r="E70" s="13">
        <v>17.1</v>
      </c>
      <c r="F70" s="8" t="s">
        <v>35</v>
      </c>
      <c r="G70" s="13">
        <v>20191016</v>
      </c>
      <c r="H70" s="8">
        <v>17.1</v>
      </c>
    </row>
    <row r="71" spans="2:8" ht="14.25">
      <c r="B71" s="11" t="s">
        <v>177</v>
      </c>
      <c r="C71" s="12" t="s">
        <v>178</v>
      </c>
      <c r="D71" s="8">
        <v>2081104</v>
      </c>
      <c r="E71" s="13">
        <v>21.3</v>
      </c>
      <c r="F71" s="8" t="s">
        <v>35</v>
      </c>
      <c r="G71" s="13">
        <v>20191017</v>
      </c>
      <c r="H71" s="8">
        <v>21.3</v>
      </c>
    </row>
    <row r="72" spans="2:8" ht="14.25">
      <c r="B72" s="11" t="s">
        <v>179</v>
      </c>
      <c r="C72" s="12" t="s">
        <v>180</v>
      </c>
      <c r="D72" s="8">
        <v>2100508</v>
      </c>
      <c r="E72" s="13">
        <v>1062.05</v>
      </c>
      <c r="F72" s="8" t="s">
        <v>181</v>
      </c>
      <c r="G72" s="13">
        <v>20190821</v>
      </c>
      <c r="H72" s="8">
        <v>1062.05</v>
      </c>
    </row>
    <row r="73" spans="2:8" ht="14.25">
      <c r="B73" s="11" t="s">
        <v>182</v>
      </c>
      <c r="C73" s="12" t="s">
        <v>183</v>
      </c>
      <c r="D73" s="8">
        <v>2081002</v>
      </c>
      <c r="E73" s="13">
        <v>0.7</v>
      </c>
      <c r="F73" s="8" t="s">
        <v>32</v>
      </c>
      <c r="G73" s="13">
        <v>20190915</v>
      </c>
      <c r="H73" s="8">
        <v>0.7</v>
      </c>
    </row>
    <row r="74" spans="2:8" ht="14.25">
      <c r="B74" s="11" t="s">
        <v>184</v>
      </c>
      <c r="C74" s="12" t="s">
        <v>185</v>
      </c>
      <c r="D74" s="8">
        <v>2100716</v>
      </c>
      <c r="E74" s="13">
        <v>6.02</v>
      </c>
      <c r="F74" s="8" t="s">
        <v>166</v>
      </c>
      <c r="G74" s="13">
        <v>20190915</v>
      </c>
      <c r="H74" s="8">
        <v>6.02</v>
      </c>
    </row>
    <row r="75" spans="2:8" ht="14.25">
      <c r="B75" s="11" t="s">
        <v>186</v>
      </c>
      <c r="C75" s="12" t="s">
        <v>187</v>
      </c>
      <c r="D75" s="8">
        <v>2100499</v>
      </c>
      <c r="E75" s="13">
        <v>4.48</v>
      </c>
      <c r="F75" s="8" t="s">
        <v>166</v>
      </c>
      <c r="G75" s="13">
        <v>20190915</v>
      </c>
      <c r="H75" s="8">
        <v>4.48</v>
      </c>
    </row>
    <row r="76" spans="2:8" ht="14.25">
      <c r="B76" s="11" t="s">
        <v>188</v>
      </c>
      <c r="C76" s="12" t="s">
        <v>189</v>
      </c>
      <c r="D76" s="8">
        <v>2100499</v>
      </c>
      <c r="E76" s="13">
        <v>6.5</v>
      </c>
      <c r="F76" s="8" t="s">
        <v>166</v>
      </c>
      <c r="G76" s="13">
        <v>20191028</v>
      </c>
      <c r="H76" s="8">
        <v>6.5</v>
      </c>
    </row>
    <row r="77" spans="2:8" ht="14.25">
      <c r="B77" s="11" t="s">
        <v>190</v>
      </c>
      <c r="C77" s="12" t="s">
        <v>191</v>
      </c>
      <c r="D77" s="8">
        <v>2100717</v>
      </c>
      <c r="E77" s="13">
        <v>1.62</v>
      </c>
      <c r="F77" s="8" t="s">
        <v>166</v>
      </c>
      <c r="G77" s="13">
        <v>20191028</v>
      </c>
      <c r="H77" s="8">
        <v>1.62</v>
      </c>
    </row>
    <row r="78" spans="2:8" ht="14.25">
      <c r="B78" s="11" t="s">
        <v>192</v>
      </c>
      <c r="C78" s="12" t="s">
        <v>193</v>
      </c>
      <c r="D78" s="8">
        <v>2100499</v>
      </c>
      <c r="E78" s="13">
        <v>0.94</v>
      </c>
      <c r="F78" s="8" t="s">
        <v>166</v>
      </c>
      <c r="G78" s="13">
        <v>20191025</v>
      </c>
      <c r="H78" s="8">
        <v>0.94</v>
      </c>
    </row>
    <row r="79" spans="2:8" ht="14.25">
      <c r="B79" s="11" t="s">
        <v>194</v>
      </c>
      <c r="C79" s="12" t="s">
        <v>195</v>
      </c>
      <c r="D79" s="8">
        <v>2080208</v>
      </c>
      <c r="E79" s="13">
        <v>798</v>
      </c>
      <c r="F79" s="19" t="s">
        <v>291</v>
      </c>
      <c r="G79" s="13"/>
      <c r="H79" s="8">
        <v>798</v>
      </c>
    </row>
    <row r="80" spans="2:8" ht="14.25">
      <c r="B80" s="11" t="s">
        <v>196</v>
      </c>
      <c r="C80" s="12" t="s">
        <v>197</v>
      </c>
      <c r="D80" s="8">
        <v>2080299</v>
      </c>
      <c r="E80" s="13">
        <v>40</v>
      </c>
      <c r="F80" s="8" t="s">
        <v>198</v>
      </c>
      <c r="G80" s="13">
        <v>20191219</v>
      </c>
      <c r="H80" s="8">
        <f>15+25</f>
        <v>40</v>
      </c>
    </row>
    <row r="81" spans="2:8" ht="14.25">
      <c r="B81" s="11" t="s">
        <v>199</v>
      </c>
      <c r="C81" s="12" t="s">
        <v>200</v>
      </c>
      <c r="D81" s="8">
        <v>2081001</v>
      </c>
      <c r="E81" s="13">
        <v>8.9424</v>
      </c>
      <c r="F81" s="8" t="s">
        <v>32</v>
      </c>
      <c r="G81" s="13">
        <v>20191219</v>
      </c>
      <c r="H81" s="8">
        <v>8.9424</v>
      </c>
    </row>
    <row r="82" spans="2:8" ht="14.25">
      <c r="B82" s="11" t="s">
        <v>201</v>
      </c>
      <c r="C82" s="12" t="s">
        <v>202</v>
      </c>
      <c r="D82" s="8"/>
      <c r="E82" s="13">
        <v>11</v>
      </c>
      <c r="F82" s="8" t="s">
        <v>32</v>
      </c>
      <c r="G82" s="13">
        <v>20191224</v>
      </c>
      <c r="H82" s="8">
        <v>11</v>
      </c>
    </row>
    <row r="83" spans="2:8" ht="14.25">
      <c r="B83" s="11" t="s">
        <v>203</v>
      </c>
      <c r="C83" s="12" t="s">
        <v>204</v>
      </c>
      <c r="D83" s="8">
        <v>2081199</v>
      </c>
      <c r="E83" s="13">
        <v>136.231</v>
      </c>
      <c r="F83" s="8" t="s">
        <v>32</v>
      </c>
      <c r="G83" s="13">
        <v>20190710</v>
      </c>
      <c r="H83" s="8">
        <v>136.231</v>
      </c>
    </row>
    <row r="84" spans="2:8" ht="14.25">
      <c r="B84" s="11" t="s">
        <v>205</v>
      </c>
      <c r="C84" s="12" t="s">
        <v>206</v>
      </c>
      <c r="D84" s="8">
        <v>2082001</v>
      </c>
      <c r="E84" s="13">
        <v>362</v>
      </c>
      <c r="F84" s="8" t="s">
        <v>207</v>
      </c>
      <c r="G84" s="13">
        <v>20191226</v>
      </c>
      <c r="H84" s="8">
        <v>362</v>
      </c>
    </row>
    <row r="85" spans="2:8" ht="14.25">
      <c r="B85" s="11" t="s">
        <v>208</v>
      </c>
      <c r="C85" s="12" t="s">
        <v>209</v>
      </c>
      <c r="D85" s="8">
        <v>2082602</v>
      </c>
      <c r="E85" s="13">
        <v>21.801</v>
      </c>
      <c r="F85" s="8" t="s">
        <v>210</v>
      </c>
      <c r="G85" s="13">
        <v>20191226</v>
      </c>
      <c r="H85" s="8">
        <v>21.801</v>
      </c>
    </row>
    <row r="86" spans="2:8" ht="14.25">
      <c r="B86" s="11" t="s">
        <v>211</v>
      </c>
      <c r="C86" s="12" t="s">
        <v>212</v>
      </c>
      <c r="D86" s="8">
        <v>2082602</v>
      </c>
      <c r="E86" s="13">
        <v>27.95</v>
      </c>
      <c r="F86" s="8" t="s">
        <v>210</v>
      </c>
      <c r="G86" s="13">
        <v>20191226</v>
      </c>
      <c r="H86" s="8">
        <v>27.95</v>
      </c>
    </row>
    <row r="87" spans="2:8" ht="14.25">
      <c r="B87" s="11" t="s">
        <v>213</v>
      </c>
      <c r="C87" s="12" t="s">
        <v>214</v>
      </c>
      <c r="D87" s="8">
        <v>2082602</v>
      </c>
      <c r="E87" s="13">
        <f>70.776+26.4162</f>
        <v>97.1922</v>
      </c>
      <c r="F87" s="8" t="s">
        <v>210</v>
      </c>
      <c r="G87" s="13">
        <v>20191226</v>
      </c>
      <c r="H87" s="8">
        <v>97.1922</v>
      </c>
    </row>
    <row r="88" spans="2:8" ht="14.25">
      <c r="B88" s="11" t="s">
        <v>215</v>
      </c>
      <c r="C88" s="12" t="s">
        <v>216</v>
      </c>
      <c r="D88" s="8">
        <v>2010308</v>
      </c>
      <c r="E88" s="13">
        <v>20</v>
      </c>
      <c r="F88" s="8" t="s">
        <v>217</v>
      </c>
      <c r="G88" s="13">
        <v>20190201</v>
      </c>
      <c r="H88" s="8">
        <v>20</v>
      </c>
    </row>
    <row r="89" spans="2:8" ht="14.25">
      <c r="B89" s="11" t="s">
        <v>218</v>
      </c>
      <c r="C89" s="12" t="s">
        <v>219</v>
      </c>
      <c r="D89" s="8">
        <v>2013801</v>
      </c>
      <c r="E89" s="13">
        <v>360</v>
      </c>
      <c r="F89" s="8" t="s">
        <v>220</v>
      </c>
      <c r="G89" s="13">
        <v>20190801</v>
      </c>
      <c r="H89" s="8">
        <v>360</v>
      </c>
    </row>
    <row r="90" spans="2:8" ht="14.25">
      <c r="B90" s="11" t="s">
        <v>221</v>
      </c>
      <c r="C90" s="12" t="s">
        <v>222</v>
      </c>
      <c r="D90" s="8">
        <v>2010308</v>
      </c>
      <c r="E90" s="13">
        <v>20</v>
      </c>
      <c r="F90" s="8" t="s">
        <v>217</v>
      </c>
      <c r="G90" s="13">
        <v>20191028</v>
      </c>
      <c r="H90" s="8">
        <v>20</v>
      </c>
    </row>
    <row r="91" spans="2:8" ht="14.25">
      <c r="B91" s="11" t="s">
        <v>223</v>
      </c>
      <c r="C91" s="12" t="s">
        <v>224</v>
      </c>
      <c r="D91" s="8">
        <v>2013812</v>
      </c>
      <c r="E91" s="13">
        <v>3</v>
      </c>
      <c r="F91" s="8" t="s">
        <v>225</v>
      </c>
      <c r="G91" s="13">
        <v>20191016</v>
      </c>
      <c r="H91" s="8">
        <v>3</v>
      </c>
    </row>
    <row r="92" spans="2:8" ht="14.25">
      <c r="B92" s="11" t="s">
        <v>226</v>
      </c>
      <c r="C92" s="12" t="s">
        <v>227</v>
      </c>
      <c r="D92" s="8">
        <v>2013899</v>
      </c>
      <c r="E92" s="13">
        <v>15</v>
      </c>
      <c r="F92" s="8" t="s">
        <v>225</v>
      </c>
      <c r="G92" s="13">
        <v>20191016</v>
      </c>
      <c r="H92" s="8">
        <v>15</v>
      </c>
    </row>
    <row r="93" spans="2:8" ht="14.25">
      <c r="B93" s="11" t="s">
        <v>228</v>
      </c>
      <c r="C93" s="12" t="s">
        <v>229</v>
      </c>
      <c r="D93" s="8">
        <v>2013804</v>
      </c>
      <c r="E93" s="13">
        <v>102</v>
      </c>
      <c r="F93" s="8" t="s">
        <v>225</v>
      </c>
      <c r="G93" s="13">
        <v>20191016</v>
      </c>
      <c r="H93" s="8">
        <v>102</v>
      </c>
    </row>
    <row r="94" spans="2:8" ht="14.25">
      <c r="B94" s="11" t="s">
        <v>230</v>
      </c>
      <c r="C94" s="12" t="s">
        <v>231</v>
      </c>
      <c r="D94" s="8">
        <v>2013804</v>
      </c>
      <c r="E94" s="13">
        <v>8</v>
      </c>
      <c r="F94" s="8" t="s">
        <v>225</v>
      </c>
      <c r="G94" s="13">
        <v>20191016</v>
      </c>
      <c r="H94" s="8">
        <v>8</v>
      </c>
    </row>
    <row r="95" spans="2:8" ht="14.25">
      <c r="B95" s="11" t="s">
        <v>232</v>
      </c>
      <c r="C95" s="12" t="s">
        <v>233</v>
      </c>
      <c r="D95" s="8">
        <v>20138</v>
      </c>
      <c r="E95" s="13">
        <v>337.3264</v>
      </c>
      <c r="F95" s="8" t="s">
        <v>234</v>
      </c>
      <c r="G95" s="13">
        <v>20191111</v>
      </c>
      <c r="H95" s="8">
        <v>337.3264</v>
      </c>
    </row>
    <row r="96" spans="2:8" ht="14.25">
      <c r="B96" s="11" t="s">
        <v>235</v>
      </c>
      <c r="C96" s="12" t="s">
        <v>236</v>
      </c>
      <c r="D96" s="8">
        <v>2012404</v>
      </c>
      <c r="E96" s="13">
        <v>8</v>
      </c>
      <c r="F96" s="8" t="s">
        <v>237</v>
      </c>
      <c r="G96" s="13">
        <v>20191226</v>
      </c>
      <c r="H96" s="8">
        <v>8</v>
      </c>
    </row>
    <row r="97" spans="2:8" ht="14.25">
      <c r="B97" s="11" t="s">
        <v>238</v>
      </c>
      <c r="C97" s="12" t="s">
        <v>239</v>
      </c>
      <c r="D97" s="8">
        <v>20502</v>
      </c>
      <c r="E97" s="13">
        <v>1.47</v>
      </c>
      <c r="F97" s="8" t="s">
        <v>240</v>
      </c>
      <c r="G97" s="13">
        <v>20190530</v>
      </c>
      <c r="H97" s="8">
        <v>1.47</v>
      </c>
    </row>
    <row r="98" spans="2:8" ht="14.25">
      <c r="B98" s="11" t="s">
        <v>241</v>
      </c>
      <c r="C98" s="12" t="s">
        <v>242</v>
      </c>
      <c r="D98" s="8">
        <v>2060404</v>
      </c>
      <c r="E98" s="13">
        <v>60</v>
      </c>
      <c r="F98" s="19" t="s">
        <v>292</v>
      </c>
      <c r="G98" s="13">
        <v>20191121</v>
      </c>
      <c r="H98" s="8">
        <v>60</v>
      </c>
    </row>
    <row r="99" spans="2:8" ht="14.25">
      <c r="B99" s="11" t="s">
        <v>243</v>
      </c>
      <c r="C99" s="12" t="s">
        <v>244</v>
      </c>
      <c r="D99" s="8">
        <v>2050299</v>
      </c>
      <c r="E99" s="13">
        <v>20</v>
      </c>
      <c r="F99" s="8" t="s">
        <v>240</v>
      </c>
      <c r="G99" s="13">
        <v>20190909</v>
      </c>
      <c r="H99" s="8">
        <v>20</v>
      </c>
    </row>
    <row r="100" spans="2:8" ht="14.25">
      <c r="B100" s="11" t="s">
        <v>245</v>
      </c>
      <c r="C100" s="12" t="s">
        <v>246</v>
      </c>
      <c r="D100" s="8">
        <v>2070701</v>
      </c>
      <c r="E100" s="13">
        <v>6</v>
      </c>
      <c r="F100" s="8" t="s">
        <v>247</v>
      </c>
      <c r="G100" s="13">
        <v>20191017</v>
      </c>
      <c r="H100" s="8">
        <v>6</v>
      </c>
    </row>
    <row r="101" spans="2:8" ht="14.25">
      <c r="B101" s="11" t="s">
        <v>248</v>
      </c>
      <c r="C101" s="12" t="s">
        <v>249</v>
      </c>
      <c r="D101" s="8">
        <v>20502</v>
      </c>
      <c r="E101" s="13">
        <v>76</v>
      </c>
      <c r="F101" s="8" t="s">
        <v>240</v>
      </c>
      <c r="G101" s="13">
        <v>20190910</v>
      </c>
      <c r="H101" s="8">
        <v>76</v>
      </c>
    </row>
    <row r="102" spans="2:8" ht="14.25">
      <c r="B102" s="11" t="s">
        <v>250</v>
      </c>
      <c r="C102" s="12" t="s">
        <v>251</v>
      </c>
      <c r="D102" s="8">
        <v>2060599</v>
      </c>
      <c r="E102" s="13">
        <v>20</v>
      </c>
      <c r="F102" s="8" t="s">
        <v>252</v>
      </c>
      <c r="G102" s="13">
        <v>20191104</v>
      </c>
      <c r="H102" s="8">
        <f>10+10</f>
        <v>20</v>
      </c>
    </row>
    <row r="103" spans="2:8" ht="14.25">
      <c r="B103" s="11" t="s">
        <v>253</v>
      </c>
      <c r="C103" s="12" t="s">
        <v>254</v>
      </c>
      <c r="D103" s="8">
        <v>2069999</v>
      </c>
      <c r="E103" s="13">
        <v>24.09</v>
      </c>
      <c r="F103" s="8" t="s">
        <v>255</v>
      </c>
      <c r="G103" s="13">
        <v>20191014</v>
      </c>
      <c r="H103" s="8">
        <v>24.09</v>
      </c>
    </row>
    <row r="104" spans="2:8" ht="14.25">
      <c r="B104" s="11" t="s">
        <v>256</v>
      </c>
      <c r="C104" s="12" t="s">
        <v>257</v>
      </c>
      <c r="D104" s="8">
        <v>2050201</v>
      </c>
      <c r="E104" s="13">
        <v>25</v>
      </c>
      <c r="F104" s="8" t="s">
        <v>240</v>
      </c>
      <c r="G104" s="13">
        <v>20190909</v>
      </c>
      <c r="H104" s="8">
        <v>25</v>
      </c>
    </row>
    <row r="105" spans="2:8" ht="14.25">
      <c r="B105" s="11" t="s">
        <v>258</v>
      </c>
      <c r="C105" s="12" t="s">
        <v>259</v>
      </c>
      <c r="D105" s="8">
        <v>20509</v>
      </c>
      <c r="E105" s="13">
        <v>50</v>
      </c>
      <c r="F105" s="8" t="s">
        <v>240</v>
      </c>
      <c r="G105" s="13">
        <v>20191104</v>
      </c>
      <c r="H105" s="8">
        <v>50</v>
      </c>
    </row>
    <row r="106" spans="2:8" ht="14.25">
      <c r="B106" s="11" t="s">
        <v>260</v>
      </c>
      <c r="C106" s="12" t="s">
        <v>261</v>
      </c>
      <c r="D106" s="8">
        <v>2070799</v>
      </c>
      <c r="E106" s="13">
        <v>2</v>
      </c>
      <c r="F106" s="8" t="s">
        <v>262</v>
      </c>
      <c r="G106" s="13">
        <v>20190929</v>
      </c>
      <c r="H106" s="8">
        <v>2</v>
      </c>
    </row>
    <row r="107" spans="2:8" ht="14.25">
      <c r="B107" s="11" t="s">
        <v>263</v>
      </c>
      <c r="C107" s="12" t="s">
        <v>264</v>
      </c>
      <c r="D107" s="8">
        <v>2050299</v>
      </c>
      <c r="E107" s="13">
        <v>15</v>
      </c>
      <c r="F107" s="8" t="s">
        <v>240</v>
      </c>
      <c r="G107" s="13">
        <v>20191104</v>
      </c>
      <c r="H107" s="8">
        <v>15</v>
      </c>
    </row>
    <row r="108" spans="2:8" ht="14.25">
      <c r="B108" s="11" t="s">
        <v>265</v>
      </c>
      <c r="C108" s="12" t="s">
        <v>266</v>
      </c>
      <c r="D108" s="8">
        <v>2296004</v>
      </c>
      <c r="E108" s="13">
        <v>10.29</v>
      </c>
      <c r="F108" s="8" t="s">
        <v>240</v>
      </c>
      <c r="G108" s="13">
        <v>20191120</v>
      </c>
      <c r="H108" s="8">
        <v>10.29</v>
      </c>
    </row>
    <row r="109" spans="2:8" ht="14.25">
      <c r="B109" s="11" t="s">
        <v>267</v>
      </c>
      <c r="C109" s="12" t="s">
        <v>268</v>
      </c>
      <c r="D109" s="8">
        <v>2050299</v>
      </c>
      <c r="E109" s="13">
        <v>17</v>
      </c>
      <c r="F109" s="8" t="s">
        <v>240</v>
      </c>
      <c r="G109" s="13">
        <v>20191120</v>
      </c>
      <c r="H109" s="8">
        <v>17</v>
      </c>
    </row>
    <row r="110" spans="2:8" ht="14.25">
      <c r="B110" s="11" t="s">
        <v>269</v>
      </c>
      <c r="C110" s="12" t="s">
        <v>270</v>
      </c>
      <c r="D110" s="8">
        <v>20703</v>
      </c>
      <c r="E110" s="13">
        <v>10</v>
      </c>
      <c r="F110" s="8" t="s">
        <v>271</v>
      </c>
      <c r="G110" s="13">
        <v>20191220</v>
      </c>
      <c r="H110" s="8">
        <v>10</v>
      </c>
    </row>
    <row r="111" spans="2:8" ht="14.25">
      <c r="B111" s="11" t="s">
        <v>272</v>
      </c>
      <c r="C111" s="12" t="s">
        <v>273</v>
      </c>
      <c r="D111" s="8">
        <v>2050204</v>
      </c>
      <c r="E111" s="13">
        <v>12</v>
      </c>
      <c r="F111" s="8" t="s">
        <v>240</v>
      </c>
      <c r="G111" s="13">
        <v>20191120</v>
      </c>
      <c r="H111" s="8">
        <v>12</v>
      </c>
    </row>
    <row r="112" spans="2:8" ht="14.25">
      <c r="B112" s="11" t="s">
        <v>274</v>
      </c>
      <c r="C112" s="12" t="s">
        <v>275</v>
      </c>
      <c r="D112" s="8">
        <v>2070799</v>
      </c>
      <c r="E112" s="13">
        <v>50</v>
      </c>
      <c r="F112" s="8" t="s">
        <v>276</v>
      </c>
      <c r="G112" s="13" t="s">
        <v>277</v>
      </c>
      <c r="H112" s="8">
        <f>26+24</f>
        <v>50</v>
      </c>
    </row>
    <row r="113" spans="2:8" ht="14.25">
      <c r="B113" s="11" t="s">
        <v>278</v>
      </c>
      <c r="C113" s="12" t="s">
        <v>279</v>
      </c>
      <c r="D113" s="8">
        <v>2069999</v>
      </c>
      <c r="E113" s="13">
        <v>46.22</v>
      </c>
      <c r="F113" s="8" t="s">
        <v>280</v>
      </c>
      <c r="G113" s="13">
        <v>20191125</v>
      </c>
      <c r="H113" s="8">
        <v>42.12</v>
      </c>
    </row>
    <row r="114" spans="2:8" ht="14.25">
      <c r="B114" s="11" t="s">
        <v>282</v>
      </c>
      <c r="C114" s="12" t="s">
        <v>283</v>
      </c>
      <c r="D114" s="8">
        <v>2060403</v>
      </c>
      <c r="E114" s="13">
        <v>200</v>
      </c>
      <c r="F114" s="8" t="s">
        <v>281</v>
      </c>
      <c r="G114" s="13">
        <v>20191222</v>
      </c>
      <c r="H114" s="8">
        <v>200</v>
      </c>
    </row>
    <row r="115" spans="2:8" ht="14.25">
      <c r="B115" s="11" t="s">
        <v>284</v>
      </c>
      <c r="C115" s="12" t="s">
        <v>285</v>
      </c>
      <c r="D115" s="8">
        <v>20502</v>
      </c>
      <c r="E115" s="13">
        <v>469</v>
      </c>
      <c r="F115" s="8" t="s">
        <v>240</v>
      </c>
      <c r="G115" s="13">
        <v>20191220</v>
      </c>
      <c r="H115" s="8">
        <v>469</v>
      </c>
    </row>
    <row r="116" spans="2:8" ht="14.25">
      <c r="B116" s="11" t="s">
        <v>286</v>
      </c>
      <c r="C116" s="12" t="s">
        <v>287</v>
      </c>
      <c r="D116" s="8">
        <v>2060402</v>
      </c>
      <c r="E116" s="13">
        <v>80</v>
      </c>
      <c r="F116" s="8" t="s">
        <v>288</v>
      </c>
      <c r="G116" s="13" t="s">
        <v>289</v>
      </c>
      <c r="H116" s="8">
        <f>15+20+20</f>
        <v>55</v>
      </c>
    </row>
    <row r="117" spans="2:8" ht="14.25">
      <c r="B117" s="11"/>
      <c r="C117" s="12"/>
      <c r="D117" s="8"/>
      <c r="E117" s="13"/>
      <c r="F117" s="8"/>
      <c r="G117" s="13"/>
      <c r="H117" s="8"/>
    </row>
    <row r="118" spans="2:8" ht="14.25">
      <c r="B118" s="14" t="s">
        <v>290</v>
      </c>
      <c r="C118" s="12"/>
      <c r="D118" s="8"/>
      <c r="E118" s="15">
        <f>SUM(E5:E116)</f>
        <v>13924.308999999997</v>
      </c>
      <c r="F118" s="8"/>
      <c r="G118" s="13"/>
      <c r="H118" s="16">
        <f>SUM(H5:H116)</f>
        <v>13474.408999999998</v>
      </c>
    </row>
  </sheetData>
  <sheetProtection/>
  <mergeCells count="4">
    <mergeCell ref="B1:H1"/>
    <mergeCell ref="B3:E3"/>
    <mergeCell ref="F3:H3"/>
    <mergeCell ref="G2:H2"/>
  </mergeCells>
  <printOptions/>
  <pageMargins left="0.751388888888889" right="0.751388888888889" top="1" bottom="1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2020-09-23T02:24:46Z</dcterms:created>
  <dcterms:modified xsi:type="dcterms:W3CDTF">2020-09-23T03:18:09Z</dcterms:modified>
  <cp:category/>
  <cp:version/>
  <cp:contentType/>
  <cp:contentStatus/>
</cp:coreProperties>
</file>