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一般公共预算税收返还和转移支付预算表" sheetId="1" r:id="rId1"/>
  </sheets>
  <externalReferences>
    <externalReference r:id="rId2"/>
  </externalReferences>
  <definedNames>
    <definedName name="_xlnm.Print_Titles" localSheetId="0">'2022年双清区一般公共预算税收返还和转移支付预算表'!$1:$3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<sst xmlns="http://schemas.openxmlformats.org/spreadsheetml/2006/main" count="59" uniqueCount="59">
  <si>
    <t xml:space="preserve">2022年双清区一般公共预算税收返还和转移支付预算表 </t>
  </si>
  <si>
    <t>单位：万元</t>
  </si>
  <si>
    <t>项目</t>
  </si>
  <si>
    <t>2021年预算数</t>
  </si>
  <si>
    <t>2022年预算数</t>
  </si>
  <si>
    <t>为上年预算数的%</t>
  </si>
  <si>
    <t xml:space="preserve">  上级补助收入</t>
  </si>
  <si>
    <t xml:space="preserve">    11001返还性收入</t>
  </si>
  <si>
    <t xml:space="preserve">      成品油税费改革税收返还收入</t>
  </si>
  <si>
    <t xml:space="preserve">      增值税五五分享税收返还收入</t>
  </si>
  <si>
    <t xml:space="preserve">      其他税收返还收入</t>
  </si>
  <si>
    <t xml:space="preserve">    11002一般性转移支付收入</t>
  </si>
  <si>
    <t xml:space="preserve">      体制补助收入</t>
  </si>
  <si>
    <t xml:space="preserve">      均衡性转移支付收入</t>
  </si>
  <si>
    <t xml:space="preserve">      县级基本财力保障机制奖补资金</t>
  </si>
  <si>
    <t xml:space="preserve">      结算补助1994年分税制体制改革补助</t>
  </si>
  <si>
    <t xml:space="preserve">      企业事业单位划转补助收入</t>
  </si>
  <si>
    <t xml:space="preserve">      调整工资固定数额转移支付补助</t>
  </si>
  <si>
    <t xml:space="preserve">      义务教育绩效工资固定数额补助</t>
  </si>
  <si>
    <t xml:space="preserve">      农村税费改革转移支付固定数额补助</t>
  </si>
  <si>
    <t xml:space="preserve">      社区惠民项目市级补助</t>
  </si>
  <si>
    <t xml:space="preserve">      其他固定数额补助收入</t>
  </si>
  <si>
    <t xml:space="preserve">      经开区托管体制补助收入</t>
  </si>
  <si>
    <t xml:space="preserve">      财力性转移支付增量</t>
  </si>
  <si>
    <t xml:space="preserve">      农业转移人口市民化奖励资金</t>
  </si>
  <si>
    <t xml:space="preserve">      欠发达地区转移支付收入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</si>
  <si>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</si>
  <si>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</si>
  <si>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</si>
  <si>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</si>
  <si>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</si>
  <si>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</si>
  <si>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</si>
  <si>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</si>
  <si>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</si>
  <si>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</si>
  <si>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</si>
  <si>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经开区托管原高崇山镇范围内收入划转</t>
  </si>
  <si>
    <t xml:space="preserve">      佘湖桥北隧道建设市级专项补助</t>
  </si>
  <si>
    <t xml:space="preserve">      其他一般性转移支付收入</t>
  </si>
  <si>
    <t xml:space="preserve">    11003专项转移支付收入</t>
  </si>
  <si>
    <t xml:space="preserve">      一般公共服务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</si>
  <si>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</si>
  <si>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</si>
  <si>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</si>
  <si>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</si>
  <si>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</si>
  <si>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</si>
  <si>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</si>
  <si>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</si>
  <si>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</si>
  <si>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</si>
  <si>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</si>
  <si>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</si>
  <si>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金融支出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</si>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</sst>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</numFmts>
  <fonts count="27">
    <font>
      <sz val="12"/>
      <name val="宋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name val="仿宋_GB2312"/>
      <family val="3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77" fontId="5" fillId="0" borderId="1" xfId="0" applyNumberFormat="1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 wrapText="1" shrinkToFit="1"/>
    </xf>
    <xf numFmtId="177" fontId="5" fillId="0" borderId="1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showGridLines="0" showZeros="0" tabSelected="1" workbookViewId="0">
      <pane ySplit="3" topLeftCell="A4" activePane="bottomLeft" state="frozen"/>
      <selection/>
      <selection pane="bottomLeft" activeCell="D5" sqref="D5"/>
    </sheetView>
  </sheetViews>
  <sheetFormatPr defaultColWidth="9" defaultRowHeight="20.25" outlineLevelCol="3"/>
  <cols>
    <col min="1" max="1" width="53.75" style="1" customWidth="1"/>
    <col min="2" max="2" width="16.25" style="3" customWidth="1"/>
    <col min="3" max="3" width="16.5" style="3" customWidth="1"/>
    <col min="4" max="4" width="14" style="4" customWidth="1"/>
    <col min="5" max="16384" width="9" style="1"/>
  </cols>
  <sheetData>
    <row r="1" s="1" customFormat="1" ht="39" customHeight="1" spans="1:4">
      <c r="A1" s="5" t="s">
        <v>0</v>
      </c>
      <c r="B1" s="5"/>
      <c r="C1" s="5"/>
      <c r="D1" s="6"/>
    </row>
    <row r="2" spans="4:4">
      <c r="D2" s="7" t="s">
        <v>1</v>
      </c>
    </row>
    <row r="3" s="2" customFormat="1" ht="37.5" spans="1:4">
      <c r="A3" s="8" t="s">
        <v>2</v>
      </c>
      <c r="B3" s="8" t="s">
        <v>3</v>
      </c>
      <c r="C3" s="8" t="s">
        <v>4</v>
      </c>
      <c r="D3" s="9" t="s">
        <v>5</v>
      </c>
    </row>
    <row r="4" spans="1:4">
      <c r="A4" s="10" t="s">
        <v>6</v>
      </c>
      <c r="B4" s="11">
        <f>B5+B9+B38</f>
        <v>83695</v>
      </c>
      <c r="C4" s="11">
        <f>C5+C9+C38</f>
        <v>91996</v>
      </c>
      <c r="D4" s="12">
        <f t="shared" ref="D4:D35" si="0">(C4/B4)*100</f>
        <v>109.918155206404</v>
      </c>
    </row>
    <row r="5" spans="1:4">
      <c r="A5" s="10" t="s">
        <v>7</v>
      </c>
      <c r="B5" s="11">
        <f>SUM(B6:B8)</f>
        <v>1659</v>
      </c>
      <c r="C5" s="11">
        <f>SUM(C6:C8)</f>
        <v>1648</v>
      </c>
      <c r="D5" s="12">
        <f t="shared" si="0"/>
        <v>99.3369499698614</v>
      </c>
    </row>
    <row r="6" spans="1:4">
      <c r="A6" s="13" t="s">
        <v>8</v>
      </c>
      <c r="B6" s="11">
        <v>104</v>
      </c>
      <c r="C6" s="11">
        <v>93</v>
      </c>
      <c r="D6" s="12">
        <f t="shared" si="0"/>
        <v>89.4230769230769</v>
      </c>
    </row>
    <row r="7" spans="1:4">
      <c r="A7" s="13" t="s">
        <v>9</v>
      </c>
      <c r="B7" s="11">
        <v>274</v>
      </c>
      <c r="C7" s="11">
        <v>274</v>
      </c>
      <c r="D7" s="12">
        <f t="shared" si="0"/>
        <v>100</v>
      </c>
    </row>
    <row r="8" spans="1:4">
      <c r="A8" s="13" t="s">
        <v>10</v>
      </c>
      <c r="B8" s="11">
        <f>1122+159</f>
        <v>1281</v>
      </c>
      <c r="C8" s="11">
        <f>1122+159</f>
        <v>1281</v>
      </c>
      <c r="D8" s="12">
        <f t="shared" si="0"/>
        <v>100</v>
      </c>
    </row>
    <row r="9" spans="1:4">
      <c r="A9" s="13" t="s">
        <v>11</v>
      </c>
      <c r="B9" s="11">
        <f>SUM(B10:B37)</f>
        <v>66982</v>
      </c>
      <c r="C9" s="11">
        <f>SUM(C10:C37)</f>
        <v>77286</v>
      </c>
      <c r="D9" s="12">
        <f t="shared" si="0"/>
        <v>115.38323728763</v>
      </c>
    </row>
    <row r="10" spans="1:4">
      <c r="A10" s="13" t="s">
        <v>12</v>
      </c>
      <c r="B10" s="11">
        <v>806</v>
      </c>
      <c r="C10" s="11">
        <v>806</v>
      </c>
      <c r="D10" s="12">
        <f t="shared" si="0"/>
        <v>100</v>
      </c>
    </row>
    <row r="11" ht="20" customHeight="1" spans="1:4">
      <c r="A11" s="14" t="s">
        <v>13</v>
      </c>
      <c r="B11" s="11">
        <v>20008</v>
      </c>
      <c r="C11" s="11">
        <f>22648+1105+340+1</f>
        <v>24094</v>
      </c>
      <c r="D11" s="12">
        <f t="shared" si="0"/>
        <v>120.421831267493</v>
      </c>
    </row>
    <row r="12" spans="1:4">
      <c r="A12" s="15" t="s">
        <v>14</v>
      </c>
      <c r="B12" s="16">
        <v>8644</v>
      </c>
      <c r="C12" s="16">
        <v>9219</v>
      </c>
      <c r="D12" s="12">
        <f t="shared" si="0"/>
        <v>106.652012956964</v>
      </c>
    </row>
    <row r="13" spans="1:4">
      <c r="A13" s="17" t="s">
        <v>15</v>
      </c>
      <c r="B13" s="16">
        <v>235</v>
      </c>
      <c r="C13" s="16">
        <v>235</v>
      </c>
      <c r="D13" s="12">
        <f t="shared" si="0"/>
        <v>100</v>
      </c>
    </row>
    <row r="14" spans="1:4">
      <c r="A14" s="17" t="s">
        <v>16</v>
      </c>
      <c r="B14" s="16">
        <v>322</v>
      </c>
      <c r="C14" s="16">
        <v>322</v>
      </c>
      <c r="D14" s="12">
        <f t="shared" si="0"/>
        <v>100</v>
      </c>
    </row>
    <row r="15" spans="1:4">
      <c r="A15" s="17" t="s">
        <v>17</v>
      </c>
      <c r="B15" s="16">
        <v>3164</v>
      </c>
      <c r="C15" s="16">
        <v>3164</v>
      </c>
      <c r="D15" s="12">
        <f t="shared" si="0"/>
        <v>100</v>
      </c>
    </row>
    <row r="16" spans="1:4">
      <c r="A16" s="17" t="s">
        <v>18</v>
      </c>
      <c r="B16" s="16">
        <v>585</v>
      </c>
      <c r="C16" s="16">
        <v>585</v>
      </c>
      <c r="D16" s="12">
        <f t="shared" si="0"/>
        <v>100</v>
      </c>
    </row>
    <row r="17" spans="1:4">
      <c r="A17" s="17" t="s">
        <v>19</v>
      </c>
      <c r="B17" s="16">
        <v>632</v>
      </c>
      <c r="C17" s="16">
        <v>632</v>
      </c>
      <c r="D17" s="12">
        <f t="shared" si="0"/>
        <v>100</v>
      </c>
    </row>
    <row r="18" spans="1:4">
      <c r="A18" s="17" t="s">
        <v>20</v>
      </c>
      <c r="B18" s="16">
        <v>798</v>
      </c>
      <c r="C18" s="16">
        <v>798</v>
      </c>
      <c r="D18" s="12">
        <f t="shared" si="0"/>
        <v>100</v>
      </c>
    </row>
    <row r="19" spans="1:4">
      <c r="A19" s="17" t="s">
        <v>21</v>
      </c>
      <c r="B19" s="16">
        <v>3850</v>
      </c>
      <c r="C19" s="16">
        <f>2647+410</f>
        <v>3057</v>
      </c>
      <c r="D19" s="12">
        <f t="shared" si="0"/>
        <v>79.4025974025974</v>
      </c>
    </row>
    <row r="20" spans="1:4">
      <c r="A20" s="17" t="s">
        <v>22</v>
      </c>
      <c r="B20" s="16">
        <v>3866</v>
      </c>
      <c r="C20" s="16">
        <v>4420</v>
      </c>
      <c r="D20" s="12">
        <f t="shared" si="0"/>
        <v>114.330056906363</v>
      </c>
    </row>
    <row r="21" spans="1:4">
      <c r="A21" s="17" t="s">
        <v>23</v>
      </c>
      <c r="B21" s="16">
        <v>3000</v>
      </c>
      <c r="C21" s="16">
        <v>6810</v>
      </c>
      <c r="D21" s="12">
        <f t="shared" si="0"/>
        <v>227</v>
      </c>
    </row>
    <row r="22" spans="1:4">
      <c r="A22" s="17" t="s">
        <v>24</v>
      </c>
      <c r="B22" s="16"/>
      <c r="C22" s="16">
        <v>309</v>
      </c>
      <c r="D22" s="12"/>
    </row>
    <row r="23" spans="1:4">
      <c r="A23" s="17" t="s">
        <v>25</v>
      </c>
      <c r="B23" s="16">
        <v>398</v>
      </c>
      <c r="C23" s="16">
        <v>1172</v>
      </c>
      <c r="D23" s="12">
        <f>(C23/B23)*100</f>
        <v>294.472361809045</v>
      </c>
    </row>
    <row r="24" spans="1:4">
      <c r="A24" s="17" t="s">
        <v>26</v>
      </c>
      <c r="B24" s="16">
        <v>132</v>
      </c>
      <c r="C24" s="16">
        <v>71</v>
      </c>
      <c r="D24" s="12">
        <f t="shared" si="0"/>
        <v>53.7878787878788</v>
      </c>
    </row>
    <row r="25" spans="1:4">
      <c r="A25" s="18" t="s">
        <v>27</v>
      </c>
      <c r="B25" s="16">
        <f>3363+300</f>
        <v>3663</v>
      </c>
      <c r="C25" s="16">
        <v>5306</v>
      </c>
      <c r="D25" s="12">
        <f t="shared" si="0"/>
        <v>144.853944853945</v>
      </c>
    </row>
    <row r="26" spans="1:4">
      <c r="A26" s="17" t="s">
        <v>28</v>
      </c>
      <c r="B26" s="16"/>
      <c r="C26" s="16">
        <v>72</v>
      </c>
      <c r="D26" s="12"/>
    </row>
    <row r="27" spans="1:4">
      <c r="A27" s="17" t="s">
        <v>29</v>
      </c>
      <c r="B27" s="16"/>
      <c r="C27" s="16">
        <v>209</v>
      </c>
      <c r="D27" s="12"/>
    </row>
    <row r="28" spans="1:4">
      <c r="A28" s="17" t="s">
        <v>30</v>
      </c>
      <c r="B28" s="16">
        <f>3418+4100</f>
        <v>7518</v>
      </c>
      <c r="C28" s="16">
        <f>7652-2000+10</f>
        <v>5662</v>
      </c>
      <c r="D28" s="12">
        <f t="shared" si="0"/>
        <v>75.3125831338122</v>
      </c>
    </row>
    <row r="29" spans="1:4">
      <c r="A29" s="17" t="s">
        <v>31</v>
      </c>
      <c r="B29" s="16">
        <v>6746</v>
      </c>
      <c r="C29" s="16">
        <f>8082-2600-1400</f>
        <v>4082</v>
      </c>
      <c r="D29" s="12">
        <f t="shared" si="0"/>
        <v>60.5099318114438</v>
      </c>
    </row>
    <row r="30" spans="1:4">
      <c r="A30" s="17" t="s">
        <v>32</v>
      </c>
      <c r="B30" s="16">
        <f>1110+325</f>
        <v>1435</v>
      </c>
      <c r="C30" s="16">
        <f>2102-649</f>
        <v>1453</v>
      </c>
      <c r="D30" s="12">
        <f t="shared" si="0"/>
        <v>101.254355400697</v>
      </c>
    </row>
    <row r="31" spans="1:4">
      <c r="A31" s="17" t="s">
        <v>33</v>
      </c>
      <c r="B31" s="16"/>
      <c r="C31" s="16">
        <v>194</v>
      </c>
      <c r="D31" s="12"/>
    </row>
    <row r="32" spans="1:4">
      <c r="A32" s="17" t="s">
        <v>34</v>
      </c>
      <c r="B32" s="16"/>
      <c r="C32" s="16">
        <f>2885-501</f>
        <v>2384</v>
      </c>
      <c r="D32" s="12"/>
    </row>
    <row r="33" spans="1:4">
      <c r="A33" s="17" t="s">
        <v>35</v>
      </c>
      <c r="B33" s="16"/>
      <c r="C33" s="16">
        <v>23</v>
      </c>
      <c r="D33" s="12"/>
    </row>
    <row r="34" spans="1:4">
      <c r="A34" s="17" t="s">
        <v>36</v>
      </c>
      <c r="B34" s="16">
        <v>55</v>
      </c>
      <c r="C34" s="16">
        <v>0</v>
      </c>
      <c r="D34" s="12">
        <f t="shared" si="0"/>
        <v>0</v>
      </c>
    </row>
    <row r="35" spans="1:4">
      <c r="A35" s="17" t="s">
        <v>37</v>
      </c>
      <c r="B35" s="16">
        <v>5</v>
      </c>
      <c r="C35" s="16">
        <v>0</v>
      </c>
      <c r="D35" s="12">
        <f t="shared" si="0"/>
        <v>0</v>
      </c>
    </row>
    <row r="36" spans="1:4">
      <c r="A36" s="17" t="s">
        <v>38</v>
      </c>
      <c r="B36" s="16"/>
      <c r="C36" s="16">
        <v>1500</v>
      </c>
      <c r="D36" s="12"/>
    </row>
    <row r="37" spans="1:4">
      <c r="A37" s="17" t="s">
        <v>39</v>
      </c>
      <c r="B37" s="16">
        <v>1120</v>
      </c>
      <c r="C37" s="16">
        <v>707</v>
      </c>
      <c r="D37" s="12">
        <f t="shared" ref="D36:D67" si="1">(C37/B37)*100</f>
        <v>63.125</v>
      </c>
    </row>
    <row r="38" spans="1:4">
      <c r="A38" s="17" t="s">
        <v>40</v>
      </c>
      <c r="B38" s="16">
        <f>SUM(B39:B56)</f>
        <v>15054</v>
      </c>
      <c r="C38" s="16">
        <f>SUM(C39:C56)</f>
        <v>13062</v>
      </c>
      <c r="D38" s="12">
        <f t="shared" si="1"/>
        <v>86.7676365085691</v>
      </c>
    </row>
    <row r="39" spans="1:4">
      <c r="A39" s="17" t="s">
        <v>41</v>
      </c>
      <c r="B39" s="16">
        <v>100</v>
      </c>
      <c r="C39" s="16">
        <v>435</v>
      </c>
      <c r="D39" s="12">
        <f t="shared" si="1"/>
        <v>435</v>
      </c>
    </row>
    <row r="40" spans="1:4">
      <c r="A40" s="17" t="s">
        <v>42</v>
      </c>
      <c r="B40" s="16">
        <v>20</v>
      </c>
      <c r="C40" s="16">
        <v>27</v>
      </c>
      <c r="D40" s="12">
        <f t="shared" si="1"/>
        <v>135</v>
      </c>
    </row>
    <row r="41" spans="1:4">
      <c r="A41" s="17" t="s">
        <v>43</v>
      </c>
      <c r="B41" s="16">
        <v>1600</v>
      </c>
      <c r="C41" s="16">
        <v>1025</v>
      </c>
      <c r="D41" s="12">
        <f t="shared" si="1"/>
        <v>64.0625</v>
      </c>
    </row>
    <row r="42" spans="1:4">
      <c r="A42" s="17" t="s">
        <v>44</v>
      </c>
      <c r="B42" s="16">
        <v>300</v>
      </c>
      <c r="C42" s="16">
        <v>426</v>
      </c>
      <c r="D42" s="12">
        <f t="shared" si="1"/>
        <v>142</v>
      </c>
    </row>
    <row r="43" spans="1:4">
      <c r="A43" s="17" t="s">
        <v>45</v>
      </c>
      <c r="B43" s="16">
        <v>500</v>
      </c>
      <c r="C43" s="16">
        <v>109</v>
      </c>
      <c r="D43" s="12">
        <f t="shared" si="1"/>
        <v>21.8</v>
      </c>
    </row>
    <row r="44" spans="1:4">
      <c r="A44" s="17" t="s">
        <v>46</v>
      </c>
      <c r="B44" s="16">
        <v>2420</v>
      </c>
      <c r="C44" s="16">
        <v>1458</v>
      </c>
      <c r="D44" s="12">
        <f t="shared" si="1"/>
        <v>60.2479338842975</v>
      </c>
    </row>
    <row r="45" spans="1:4">
      <c r="A45" s="17" t="s">
        <v>47</v>
      </c>
      <c r="B45" s="16">
        <v>2800</v>
      </c>
      <c r="C45" s="16">
        <v>1480</v>
      </c>
      <c r="D45" s="12">
        <f t="shared" si="1"/>
        <v>52.8571428571429</v>
      </c>
    </row>
    <row r="46" spans="1:4">
      <c r="A46" s="17" t="s">
        <v>48</v>
      </c>
      <c r="B46" s="16">
        <v>800</v>
      </c>
      <c r="C46" s="16">
        <v>2310</v>
      </c>
      <c r="D46" s="12">
        <f t="shared" si="1"/>
        <v>288.75</v>
      </c>
    </row>
    <row r="47" spans="1:4">
      <c r="A47" s="17" t="s">
        <v>49</v>
      </c>
      <c r="B47" s="16">
        <v>2100</v>
      </c>
      <c r="C47" s="16">
        <v>1177</v>
      </c>
      <c r="D47" s="12">
        <f t="shared" si="1"/>
        <v>56.047619047619</v>
      </c>
    </row>
    <row r="48" spans="1:4">
      <c r="A48" s="17" t="s">
        <v>50</v>
      </c>
      <c r="B48" s="19">
        <v>2200</v>
      </c>
      <c r="C48" s="19">
        <v>1245</v>
      </c>
      <c r="D48" s="12">
        <f t="shared" si="1"/>
        <v>56.5909090909091</v>
      </c>
    </row>
    <row r="49" spans="1:4">
      <c r="A49" s="17" t="s">
        <v>51</v>
      </c>
      <c r="B49" s="19">
        <v>120</v>
      </c>
      <c r="C49" s="19">
        <v>123</v>
      </c>
      <c r="D49" s="12">
        <f t="shared" si="1"/>
        <v>102.5</v>
      </c>
    </row>
    <row r="50" spans="1:4">
      <c r="A50" s="20" t="s">
        <v>52</v>
      </c>
      <c r="B50" s="19">
        <v>200</v>
      </c>
      <c r="C50" s="19">
        <v>179</v>
      </c>
      <c r="D50" s="12">
        <f t="shared" si="1"/>
        <v>89.5</v>
      </c>
    </row>
    <row r="51" spans="1:4">
      <c r="A51" s="20" t="s">
        <v>53</v>
      </c>
      <c r="B51" s="19">
        <v>100</v>
      </c>
      <c r="C51" s="19">
        <v>85</v>
      </c>
      <c r="D51" s="12">
        <f t="shared" si="1"/>
        <v>85</v>
      </c>
    </row>
    <row r="52" spans="1:4">
      <c r="A52" s="20" t="s">
        <v>54</v>
      </c>
      <c r="B52" s="19"/>
      <c r="C52" s="19">
        <v>7</v>
      </c>
      <c r="D52" s="12"/>
    </row>
    <row r="53" spans="1:4">
      <c r="A53" s="20" t="s">
        <v>55</v>
      </c>
      <c r="B53" s="19">
        <v>1660</v>
      </c>
      <c r="C53" s="19">
        <f>3970-1500</f>
        <v>2470</v>
      </c>
      <c r="D53" s="12">
        <f t="shared" si="1"/>
        <v>148.795180722892</v>
      </c>
    </row>
    <row r="54" spans="1:4">
      <c r="A54" s="20" t="s">
        <v>56</v>
      </c>
      <c r="B54" s="19">
        <v>20</v>
      </c>
      <c r="C54" s="19">
        <v>42</v>
      </c>
      <c r="D54" s="12">
        <f t="shared" si="1"/>
        <v>210</v>
      </c>
    </row>
    <row r="55" spans="1:4">
      <c r="A55" s="20" t="s">
        <v>57</v>
      </c>
      <c r="B55" s="19">
        <v>60</v>
      </c>
      <c r="C55" s="19">
        <v>64</v>
      </c>
      <c r="D55" s="12">
        <f t="shared" si="1"/>
        <v>106.666666666667</v>
      </c>
    </row>
    <row r="56" spans="1:4">
      <c r="A56" s="20" t="s">
        <v>58</v>
      </c>
      <c r="B56" s="19">
        <v>54</v>
      </c>
      <c r="C56" s="19">
        <v>400</v>
      </c>
      <c r="D56" s="12">
        <f t="shared" si="1"/>
        <v>740.740740740741</v>
      </c>
    </row>
  </sheetData>
  <mergeCells count="1">
    <mergeCell ref="A1:D1"/>
  </mergeCells>
  <printOptions horizontalCentered="1"/>
  <pageMargins left="0.46875" right="0.46875" top="0.588888888888889" bottom="0.46875" header="0.309027777777778" footer="0.309027777777778"/>
  <pageSetup paperSize="9" scale="8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2022年双清区一般公共预算税收返还和转移支付预算表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2018-05-14T02:28:00Z</dcterms:created>
  <dcterms:modified xsi:type="dcterms:W3CDTF">2022-06-14T08:46:37Z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4E475BD056BB484FB89D448939500826</vt:lpwstr>
  </property>
</Properties>
</file>